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sharedStrings.xml" ContentType="application/vnd.openxmlformats-officedocument.spreadsheetml.sharedStrings+xml"/>
  <Override PartName="/xl/media/image1.jpeg" ContentType="image/jpeg"/>
  <Override PartName="/xl/media/image2.png" ContentType="image/png"/>
  <Override PartName="/xl/media/image3.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 Inscripción" sheetId="1" state="visible" r:id="rId3"/>
    <sheet name="Listas Inscripción" sheetId="2" state="hidden" r:id="rId4"/>
    <sheet name="Listas caracterización" sheetId="3" state="hidden" r:id="rId5"/>
    <sheet name="Listas Verificación" sheetId="4" state="hidden" r:id="rId6"/>
    <sheet name="INDICADORES" sheetId="5" state="hidden" r:id="rId7"/>
  </sheets>
  <definedNames>
    <definedName function="false" hidden="false" localSheetId="0" name="_xlnm.Print_Area" vbProcedure="false">'1. Inscripción'!$B$1:$W$115</definedName>
    <definedName function="false" hidden="true" localSheetId="2" name="_xlnm._FilterDatabase" vbProcedure="false">'Listas caracterización'!$A$2:$AE$1141</definedName>
    <definedName function="false" hidden="false" name="acceso" vbProcedure="false">'Listas caracterización'!$G$3:$G$5</definedName>
    <definedName function="false" hidden="false" name="acceso1" vbProcedure="false">'Listas caracterización'!$G$3:$G$6</definedName>
    <definedName function="false" hidden="false" name="actividad" vbProcedure="false">'listas caracterización'!#ref!</definedName>
    <definedName function="false" hidden="false" name="actividades" vbProcedure="false">'listas caracterización'!#ref!</definedName>
    <definedName function="false" hidden="false" name="actividad_turística" vbProcedure="false">'listas caracterización'!#ref!</definedName>
    <definedName function="false" hidden="false" name="agua" vbProcedure="false">'listas caracterización'!#ref!</definedName>
    <definedName function="false" hidden="false" name="AUTORIDAD" vbProcedure="false">'listas caracterización'!#ref!</definedName>
    <definedName function="false" hidden="false" name="año" vbProcedure="false">'listas caracterización'!#ref!</definedName>
    <definedName function="false" hidden="false" name="años" vbProcedure="false">'Listas Inscripción'!$K$3:$K$133</definedName>
    <definedName function="false" hidden="false" name="bien" vbProcedure="false">'listas caracterización'!#ref!</definedName>
    <definedName function="false" hidden="false" name="canal" vbProcedure="false">'listas caracterización'!#ref!</definedName>
    <definedName function="false" hidden="false" name="canales" vbProcedure="false">'listas caracterización'!#ref!</definedName>
    <definedName function="false" hidden="false" name="canvas" vbProcedure="false">'listas caracterización'!#ref!</definedName>
    <definedName function="false" hidden="false" name="certificaciones" vbProcedure="false">'listas caracterización'!#ref!</definedName>
    <definedName function="false" hidden="false" name="certificación" vbProcedure="false">'Listas caracterización'!$R$3:$R$12</definedName>
    <definedName function="false" hidden="false" name="CIAP1.1.1" vbProcedure="false">'Listas Verificación'!$A$4:$A$8</definedName>
    <definedName function="false" hidden="false" name="CIAP1.1.3" vbProcedure="false">Table7[3.1.3]</definedName>
    <definedName function="false" hidden="false" name="CIAP1.2.1" vbProcedure="false">Tabla3[3.1.4]</definedName>
    <definedName function="false" hidden="false" name="CIAP1.2.2" vbProcedure="false">Tabla4[3.2.1]</definedName>
    <definedName function="false" hidden="false" name="CIAP1.3.1" vbProcedure="false">Tabla9[3.2.2]</definedName>
    <definedName function="false" hidden="false" name="CIAP1.3.2" vbProcedure="false">Tabla10[3.2.3]</definedName>
    <definedName function="false" hidden="false" name="CIAP1.3.3" vbProcedure="false">Tabla11[3.2.4]</definedName>
    <definedName function="false" hidden="false" name="CIAP1.3.4" vbProcedure="false">Tabla12[3.2.5]</definedName>
    <definedName function="false" hidden="false" name="CIAP1.3.5" vbProcedure="false">Tabla13[Puntaje]</definedName>
    <definedName function="false" hidden="false" name="CIAP1.4.1" vbProcedure="false">#REF!</definedName>
    <definedName function="false" hidden="false" name="CIAP2.1.1" vbProcedure="false">#REF!</definedName>
    <definedName function="false" hidden="false" name="CIAP2.1.2" vbProcedure="false">#REF!</definedName>
    <definedName function="false" hidden="false" name="CIAP2.2.1" vbProcedure="false">#REF!</definedName>
    <definedName function="false" hidden="false" name="CIAP2.2.2" vbProcedure="false">#REF!</definedName>
    <definedName function="false" hidden="false" name="CIAP2.2.3" vbProcedure="false">#REF!</definedName>
    <definedName function="false" hidden="false" name="CIAP2.2.4" vbProcedure="false">#REF!</definedName>
    <definedName function="false" hidden="false" name="CIAP2.2.5" vbProcedure="false">#REF!</definedName>
    <definedName function="false" hidden="false" name="CIAP2.2.6" vbProcedure="false">#REF!</definedName>
    <definedName function="false" hidden="false" name="CIAP2.3.1" vbProcedure="false">#REF!</definedName>
    <definedName function="false" hidden="false" name="CIAP2.4.1" vbProcedure="false">#REF!</definedName>
    <definedName function="false" hidden="false" name="CIAP2.5.1" vbProcedure="false">#REF!</definedName>
    <definedName function="false" hidden="false" name="CIAP3.1.1" vbProcedure="false">#REF!</definedName>
    <definedName function="false" hidden="false" name="CIAP3.2.1" vbProcedure="false">#REF!</definedName>
    <definedName function="false" hidden="false" name="CICLO" vbProcedure="false">'listas caracterización'!#ref!</definedName>
    <definedName function="false" hidden="false" name="clasificación" vbProcedure="false">'listas caracterización'!#ref!</definedName>
    <definedName function="false" hidden="false" name="competidore" vbProcedure="false">'listas caracterización'!#ref!</definedName>
    <definedName function="false" hidden="false" name="competidores" vbProcedure="false">'listas caracterización'!#ref!</definedName>
    <definedName function="false" hidden="false" name="compras" vbProcedure="false">'listas caracterización'!#ref!</definedName>
    <definedName function="false" hidden="false" name="comprasx" vbProcedure="false">'listas caracterización'!#ref!</definedName>
    <definedName function="false" hidden="false" name="comunidad" vbProcedure="false">'listas caracterización'!#ref!</definedName>
    <definedName function="false" hidden="false" name="concesión" vbProcedure="false">'listas caracterización'!#ref!</definedName>
    <definedName function="false" hidden="false" name="conoce" vbProcedure="false">'listas caracterización'!#ref!</definedName>
    <definedName function="false" hidden="false" name="contabilidad" vbProcedure="false">'listas caracterización'!#ref!</definedName>
    <definedName function="false" hidden="false" name="contratación" vbProcedure="false">'listas caracterización'!#ref!</definedName>
    <definedName function="false" hidden="false" name="cumple" vbProcedure="false">'listas caracterización'!#ref!</definedName>
    <definedName function="false" hidden="false" name="documento" vbProcedure="false">'listas caracterización'!#ref!</definedName>
    <definedName function="false" hidden="false" name="día" vbProcedure="false">'Listas caracterización'!$A$3:$A$33</definedName>
    <definedName function="false" hidden="false" name="educ" vbProcedure="false">'listas caracterización'!#ref!</definedName>
    <definedName function="false" hidden="false" name="empaques" vbProcedure="false">'listas caracterización'!#ref!</definedName>
    <definedName function="false" hidden="false" name="empleo" vbProcedure="false">'listas caracterización'!#ref!</definedName>
    <definedName function="false" hidden="false" name="empresa" vbProcedure="false">'listas caracterización'!#ref!</definedName>
    <definedName function="false" hidden="false" name="energía" vbProcedure="false">'listas caracterización'!#ref!</definedName>
    <definedName function="false" hidden="false" name="estrategias_mercadeo" vbProcedure="false">'listas caracterización'!#ref!</definedName>
    <definedName function="false" hidden="false" name="etapa" vbProcedure="false">'listas caracterización'!#ref!</definedName>
    <definedName function="false" hidden="false" name="ferias" vbProcedure="false">'listas caracterización'!#ref!</definedName>
    <definedName function="false" hidden="false" name="ficha" vbProcedure="false">'listas caracterización'!#ref!</definedName>
    <definedName function="false" hidden="false" name="forma" vbProcedure="false">'listas caracterización'!#ref!</definedName>
    <definedName function="false" hidden="false" name="formalización" vbProcedure="false">'listas caracterización'!#ref!</definedName>
    <definedName function="false" hidden="false" name="forma_pago" vbProcedure="false">'listas caracterización'!#ref!</definedName>
    <definedName function="false" hidden="false" name="genero" vbProcedure="false">'listas caracterización'!#ref!</definedName>
    <definedName function="false" hidden="false" name="insumo" vbProcedure="false">'listas caracterización'!#ref!</definedName>
    <definedName function="false" hidden="false" name="insumos" vbProcedure="false">'listas caracterización'!#ref!</definedName>
    <definedName function="false" hidden="false" name="jurídica" vbProcedure="false">'listas caracterización'!#ref!</definedName>
    <definedName function="false" hidden="false" name="marca" vbProcedure="false">'listas caracterización'!#ref!</definedName>
    <definedName function="false" hidden="false" name="marco" vbProcedure="false">'listas caracterización'!#ref!</definedName>
    <definedName function="false" hidden="false" name="mecanismo" vbProcedure="false">'listas caracterización'!#ref!</definedName>
    <definedName function="false" hidden="false" name="mecanismos" vbProcedure="false">'listas caracterización'!#ref!</definedName>
    <definedName function="false" hidden="false" name="mecanismo_comercial" vbProcedure="false">'listas caracterización'!#ref!</definedName>
    <definedName function="false" hidden="false" name="medición" vbProcedure="false">'listas caracterización'!#ref!</definedName>
    <definedName function="false" hidden="false" name="medio" vbProcedure="false">'listas caracterización'!#ref!</definedName>
    <definedName function="false" hidden="false" name="mercado" vbProcedure="false">'listas caracterización'!#ref!</definedName>
    <definedName function="false" hidden="false" name="mes" vbProcedure="false">'Listas caracterización'!$B$3:$B$14</definedName>
    <definedName function="false" hidden="false" name="municipio" vbProcedure="false">'Listas caracterización'!$I$3:$I$1141</definedName>
    <definedName function="false" hidden="false" name="NA" vbProcedure="false">'listas caracterización'!#ref!</definedName>
    <definedName function="false" hidden="false" name="No" vbProcedure="false">'listas caracterización'!#ref!</definedName>
    <definedName function="false" hidden="false" name="origen" vbProcedure="false">'listas caracterización'!#ref!</definedName>
    <definedName function="false" hidden="false" name="pagos" vbProcedure="false">'listas caracterización'!#ref!</definedName>
    <definedName function="false" hidden="false" name="permiso" vbProcedure="false">'Listas caracterización'!$Q$3:$Q$14</definedName>
    <definedName function="false" hidden="false" name="permisos" vbProcedure="false">'Listas caracterización'!$Q$3:$Q$17</definedName>
    <definedName function="false" hidden="false" name="Perro" vbProcedure="false">'listas caracterización'!#ref!</definedName>
    <definedName function="false" hidden="false" name="persona" vbProcedure="false">'listas caracterización'!#ref!</definedName>
    <definedName function="false" hidden="false" name="PGIRS" vbProcedure="false">'listas caracterización'!#ref!</definedName>
    <definedName function="false" hidden="false" name="PQR" vbProcedure="false">'listas caracterización'!#ref!</definedName>
    <definedName function="false" hidden="false" name="pregunta" vbProcedure="false">'listas caracterización'!#ref!</definedName>
    <definedName function="false" hidden="false" name="preguntados" vbProcedure="false">'listas caracterización'!#ref!</definedName>
    <definedName function="false" hidden="false" name="premios" vbProcedure="false">'listas caracterización'!#ref!</definedName>
    <definedName function="false" hidden="false" name="producto" vbProcedure="false">'listas caracterización'!#ref!</definedName>
    <definedName function="false" hidden="false" name="promoción" vbProcedure="false">'listas caracterización'!#ref!</definedName>
    <definedName function="false" hidden="false" name="Punt1.1.1" vbProcedure="false">'Listas Verificación'!$A$4:$B$7</definedName>
    <definedName function="false" hidden="false" name="Punt1.1.2" vbProcedure="false">'Listas Verificación'!$C$4:$D$7</definedName>
    <definedName function="false" hidden="false" name="Punt1.1.3" vbProcedure="false">'Listas Verificación'!$E$4:$F$13</definedName>
    <definedName function="false" hidden="false" name="Punt1.2.1" vbProcedure="false">'Listas Verificación'!$G$4:$H$6</definedName>
    <definedName function="false" hidden="false" name="Punt1.2.2" vbProcedure="false">'Listas Verificación'!$I$4:$J$6</definedName>
    <definedName function="false" hidden="false" name="Punt1.3.1" vbProcedure="false">'Listas Verificación'!$K$4:$L$7</definedName>
    <definedName function="false" hidden="false" name="Punt1.3.2" vbProcedure="false">'Listas Verificación'!$M$4:$N$13</definedName>
    <definedName function="false" hidden="false" name="Punt1.3.3" vbProcedure="false">'Listas Verificación'!$O$4:$P$6</definedName>
    <definedName function="false" hidden="false" name="Punt1.3.4" vbProcedure="false">'Listas Verificación'!$Q$4:$R$7</definedName>
    <definedName function="false" hidden="false" name="Punt1.3.5" vbProcedure="false">'Listas Verificación'!$T$4:$U$7</definedName>
    <definedName function="false" hidden="false" name="Punt1.4.1" vbProcedure="false">'listas verificación'!#ref!</definedName>
    <definedName function="false" hidden="false" name="Punt2.1.1" vbProcedure="false">'listas verificación'!#ref!</definedName>
    <definedName function="false" hidden="false" name="Punt2.1.2" vbProcedure="false">'listas verificación'!#ref!</definedName>
    <definedName function="false" hidden="false" name="Punt2.2.1" vbProcedure="false">'listas verificación'!#ref!</definedName>
    <definedName function="false" hidden="false" name="Punt2.2.2" vbProcedure="false">'listas verificación'!#ref!</definedName>
    <definedName function="false" hidden="false" name="Punt2.2.3" vbProcedure="false">'listas verificación'!#ref!</definedName>
    <definedName function="false" hidden="false" name="Punt2.2.4" vbProcedure="false">'listas verificación'!#ref!</definedName>
    <definedName function="false" hidden="false" name="Punt2.2.5" vbProcedure="false">'listas verificación'!#ref!</definedName>
    <definedName function="false" hidden="false" name="Punt2.2.6" vbProcedure="false">'listas verificación'!#ref!</definedName>
    <definedName function="false" hidden="false" name="Punt2.3.1" vbProcedure="false">'listas verificación'!#ref!</definedName>
    <definedName function="false" hidden="false" name="Punt2.4.1" vbProcedure="false">'listas verificación'!#ref!</definedName>
    <definedName function="false" hidden="false" name="Punt2.5.1" vbProcedure="false">'listas verificación'!#ref!</definedName>
    <definedName function="false" hidden="false" name="Punt3.1.1" vbProcedure="false">'listas verificación'!#ref!</definedName>
    <definedName function="false" hidden="false" name="Punt3.2.1" vbProcedure="false">'listas verificación'!#ref!</definedName>
    <definedName function="false" hidden="false" name="regimen" vbProcedure="false">'listas caracterización'!#ref!</definedName>
    <definedName function="false" hidden="false" name="residuos" vbProcedure="false">'listas caracterización'!#ref!</definedName>
    <definedName function="false" hidden="false" name="respo" vbProcedure="false">'listas caracterización'!#ref!</definedName>
    <definedName function="false" hidden="false" name="salario" vbProcedure="false">'listas caracterización'!#ref!</definedName>
    <definedName function="false" hidden="false" name="satisfacción" vbProcedure="false">'listas caracterización'!#ref!</definedName>
    <definedName function="false" hidden="false" name="SSST" vbProcedure="false">'listas caracterización'!#ref!</definedName>
    <definedName function="false" hidden="false" name="subsector" vbProcedure="false">'listas caracterización'!#ref!</definedName>
    <definedName function="false" hidden="false" name="subsectores" vbProcedure="false">'listas caracterización'!#ref!</definedName>
    <definedName function="false" hidden="false" name="tamaño" vbProcedure="false">'Listas caracterización'!$H$3:$H$6</definedName>
    <definedName function="false" hidden="false" name="tenencia" vbProcedure="false">'listas caracterización'!#ref!</definedName>
    <definedName function="false" hidden="false" name="tipo_Doc" vbProcedure="false">'Listas Inscripción'!$E$3:$E$5</definedName>
    <definedName function="false" hidden="false" name="tipo_empresa" vbProcedure="false">'listas caracterización'!#ref!</definedName>
    <definedName function="false" hidden="false" name="turismo_naturaleza" vbProcedure="false">'listas caracterización'!#ref!</definedName>
    <definedName function="false" hidden="false" name="unidad" vbProcedure="false">'listas caracterización'!#ref!</definedName>
    <definedName function="false" hidden="false" name="unidades" vbProcedure="false">'Listas caracterización'!$AA$3:$AA$11</definedName>
    <definedName function="false" hidden="false" name="vertimientos" vbProcedure="false">'listas caracterización'!#ref!</definedName>
    <definedName function="false" hidden="false" name="visión" vbProcedure="false">'Listas caracterización'!$Z$3:$Z$4</definedName>
    <definedName function="false" hidden="false" name="X" vbProcedure="false">#REF!</definedName>
    <definedName function="false" hidden="false" name="área" vbProcedure="false">'listas caracterización'!#ref!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<sst xmlns="http://schemas.openxmlformats.org/spreadsheetml/2006/main" count="8998" uniqueCount="1828">
  <si>
    <t xml:space="preserve">MINISTERIO DE AMBIENTE 
Y DESARROLLO SOSTENIBLE </t>
  </si>
  <si>
    <t xml:space="preserve">FORMULARIO DE INSCRIPCIÓN </t>
  </si>
  <si>
    <t xml:space="preserve">Proceso: Gestión Desarrollo Sostenible</t>
  </si>
  <si>
    <r>
      <rPr>
        <b val="true"/>
        <sz val="8"/>
        <rFont val="Arial Narrow"/>
        <family val="2"/>
        <charset val="1"/>
      </rPr>
      <t xml:space="preserve">Versión:</t>
    </r>
    <r>
      <rPr>
        <sz val="8"/>
        <rFont val="Arial Narrow"/>
        <family val="2"/>
        <charset val="1"/>
      </rPr>
      <t xml:space="preserve"> 5</t>
    </r>
  </si>
  <si>
    <r>
      <rPr>
        <b val="true"/>
        <sz val="8"/>
        <rFont val="Arial Narrow"/>
        <family val="2"/>
        <charset val="1"/>
      </rPr>
      <t xml:space="preserve">Vigencia:</t>
    </r>
    <r>
      <rPr>
        <sz val="8"/>
        <rFont val="Arial Narrow"/>
        <family val="2"/>
        <charset val="1"/>
      </rPr>
      <t xml:space="preserve"> 30/12/2024</t>
    </r>
  </si>
  <si>
    <r>
      <rPr>
        <b val="true"/>
        <sz val="8"/>
        <color rgb="FF000000"/>
        <rFont val="Arial Narrow"/>
        <family val="2"/>
        <charset val="1"/>
      </rPr>
      <t xml:space="preserve">Código:</t>
    </r>
    <r>
      <rPr>
        <sz val="8"/>
        <color rgb="FF000000"/>
        <rFont val="Arial Narrow"/>
        <family val="2"/>
        <charset val="1"/>
      </rPr>
      <t xml:space="preserve"> F-M-GDS-09</t>
    </r>
  </si>
  <si>
    <t xml:space="preserve">OFICINA DE NEGOCIOS VERDES Y SOSTENIBLES</t>
  </si>
  <si>
    <t xml:space="preserve">1.1 Información del negocio</t>
  </si>
  <si>
    <t xml:space="preserve">1.1.1</t>
  </si>
  <si>
    <t xml:space="preserve">Nombre del negocio / Razón social</t>
  </si>
  <si>
    <t xml:space="preserve">1.1.2</t>
  </si>
  <si>
    <t xml:space="preserve">Tipo de persona</t>
  </si>
  <si>
    <t xml:space="preserve">1.1.3</t>
  </si>
  <si>
    <t xml:space="preserve">Tipo de empresa</t>
  </si>
  <si>
    <t xml:space="preserve">1.1.4</t>
  </si>
  <si>
    <t xml:space="preserve">Número de NIT</t>
  </si>
  <si>
    <t xml:space="preserve">DV</t>
  </si>
  <si>
    <t xml:space="preserve">1.1.5</t>
  </si>
  <si>
    <t xml:space="preserve">Actividad económica según el CIIU</t>
  </si>
  <si>
    <t xml:space="preserve">Principal</t>
  </si>
  <si>
    <t xml:space="preserve">1.1.6</t>
  </si>
  <si>
    <t xml:space="preserve">¿Grupo étnico?</t>
  </si>
  <si>
    <t xml:space="preserve">Secundario</t>
  </si>
  <si>
    <t xml:space="preserve">1.1.7</t>
  </si>
  <si>
    <t xml:space="preserve">Registro Único Tributario RUT</t>
  </si>
  <si>
    <t xml:space="preserve">1.1.8</t>
  </si>
  <si>
    <t xml:space="preserve">Nombre jurídico del representante legal</t>
  </si>
  <si>
    <t xml:space="preserve">1.1.9</t>
  </si>
  <si>
    <t xml:space="preserve">Tipo de identificación</t>
  </si>
  <si>
    <t xml:space="preserve">No. de documento</t>
  </si>
  <si>
    <t xml:space="preserve">1.1.10</t>
  </si>
  <si>
    <t xml:space="preserve">Nombre identitario del representante legal</t>
  </si>
  <si>
    <t xml:space="preserve">1.1.11</t>
  </si>
  <si>
    <t xml:space="preserve">Nombre del contacto</t>
  </si>
  <si>
    <t xml:space="preserve">Teléfono celular de contacto</t>
  </si>
  <si>
    <t xml:space="preserve">1.1.12</t>
  </si>
  <si>
    <t xml:space="preserve">Dirección de contacto</t>
  </si>
  <si>
    <t xml:space="preserve">1.1.13</t>
  </si>
  <si>
    <t xml:space="preserve">Cámara de comercio</t>
  </si>
  <si>
    <t xml:space="preserve">1.1.14</t>
  </si>
  <si>
    <t xml:space="preserve">Ubicación del negocio - Municipio</t>
  </si>
  <si>
    <t xml:space="preserve">1.1.15</t>
  </si>
  <si>
    <t xml:space="preserve">Correo electrónico de contacto</t>
  </si>
  <si>
    <t xml:space="preserve">1.1.16</t>
  </si>
  <si>
    <t xml:space="preserve">WhatsApp empresarial</t>
  </si>
  <si>
    <t xml:space="preserve">1.1.17</t>
  </si>
  <si>
    <t xml:space="preserve">Página Web</t>
  </si>
  <si>
    <t xml:space="preserve">1.1.18  Redes sociales</t>
  </si>
  <si>
    <t xml:space="preserve">Facebook</t>
  </si>
  <si>
    <t xml:space="preserve">Instagram</t>
  </si>
  <si>
    <t xml:space="preserve">Tienda Virtual</t>
  </si>
  <si>
    <t xml:space="preserve">1.2 Descripción del bien o servicio</t>
  </si>
  <si>
    <t xml:space="preserve">1.2.1</t>
  </si>
  <si>
    <t xml:space="preserve">Tipo de producto</t>
  </si>
  <si>
    <t xml:space="preserve">1.2.2</t>
  </si>
  <si>
    <t xml:space="preserve">Descripción de la actividad económica / Objeto social</t>
  </si>
  <si>
    <t xml:space="preserve">1.2.3</t>
  </si>
  <si>
    <t xml:space="preserve">Otros bienes y/o servicios</t>
  </si>
  <si>
    <t xml:space="preserve">1.2.4</t>
  </si>
  <si>
    <t xml:space="preserve">¿Cuenta con producción del bien o prestación de servicio?</t>
  </si>
  <si>
    <t xml:space="preserve">1.2.5</t>
  </si>
  <si>
    <t xml:space="preserve">¿Cuenta con ventas del bien o servicio?</t>
  </si>
  <si>
    <t xml:space="preserve">1.3 Impacto ambiental positivo</t>
  </si>
  <si>
    <t xml:space="preserve">1.3.1</t>
  </si>
  <si>
    <t xml:space="preserve">Describa el impacto ambiental positivo de su actividad económica y las buenas prácticas ambientales ejecutadas</t>
  </si>
  <si>
    <t xml:space="preserve">1.3.2 </t>
  </si>
  <si>
    <t xml:space="preserve">Impactos ambientales positivos (PNNV)</t>
  </si>
  <si>
    <t xml:space="preserve">Conforme a la descripción anterior, seleccione el o los impactos ambientales relacionados con el negocio.</t>
  </si>
  <si>
    <t xml:space="preserve">1. Conservación</t>
  </si>
  <si>
    <t xml:space="preserve">2. Cambio de materiales no renovables por renovables</t>
  </si>
  <si>
    <t xml:space="preserve">3. Mantenimiento de la biodiversidad nativa</t>
  </si>
  <si>
    <t xml:space="preserve">4. Cambios de fuentes de energía no renovables por renovables</t>
  </si>
  <si>
    <t xml:space="preserve">5. Disminución de la presión sobre el recurso</t>
  </si>
  <si>
    <t xml:space="preserve">6. Disminución de la contaminación</t>
  </si>
  <si>
    <t xml:space="preserve">7. Mantenimiento servicios ecosistémicos</t>
  </si>
  <si>
    <t xml:space="preserve">8. Educación y cultura ambiental</t>
  </si>
  <si>
    <t xml:space="preserve">9. Repoblación y mantenimiento de la base natural</t>
  </si>
  <si>
    <t xml:space="preserve">10. Mejoramiento de las condiciones de los recursos naturales</t>
  </si>
  <si>
    <t xml:space="preserve">11. Reducción de las emisiones de gases efecto invernadero</t>
  </si>
  <si>
    <t xml:space="preserve">12. Respeto al conocimiento y las prácticas culturales tradicionales amigables</t>
  </si>
  <si>
    <t xml:space="preserve">Otro:</t>
  </si>
  <si>
    <t xml:space="preserve">1.3.3</t>
  </si>
  <si>
    <t xml:space="preserve">¿Para la producción de los bienes y servicios verdes hace uso, como materia prima, de un recurso de la biodiversidad que requiere  de permiso, autorización o licencia ambiental para su aprovechamiento? </t>
  </si>
  <si>
    <t xml:space="preserve">1.3.4</t>
  </si>
  <si>
    <t xml:space="preserve">¿Cuenta con permiso, autorización o licencia ambiental para el aprovechamiento del recurso de la biodiversidad utilizado como materia prima?</t>
  </si>
  <si>
    <t xml:space="preserve">1.3.5</t>
  </si>
  <si>
    <t xml:space="preserve">¿El permiso, autorización o licencia ambiental para el aprovechamiento del recurso de la biodiversidad utilizado como materia prima se encuentra vigente?</t>
  </si>
  <si>
    <t xml:space="preserve">1.3.6</t>
  </si>
  <si>
    <t xml:space="preserve">¿Según el certificado de uso del suelo, en que zona se encuentra ubicado el proceso productivo del bien o se presta el servicio?</t>
  </si>
  <si>
    <t xml:space="preserve">1.3.7</t>
  </si>
  <si>
    <t xml:space="preserve">¿Según el certificado de uso del suelo, la zona en donde se encuentra ubicado el proceso productivo del bien o se presta el servicio, presenta conflicto de uso?</t>
  </si>
  <si>
    <t xml:space="preserve">1.3.8</t>
  </si>
  <si>
    <t xml:space="preserve">¿El solicitante cuenta con algún proceso sancionatorio ambiental en la autoridad ambiental?</t>
  </si>
  <si>
    <t xml:space="preserve">1.4 Impacto social positivo</t>
  </si>
  <si>
    <t xml:space="preserve">1.4.1</t>
  </si>
  <si>
    <t xml:space="preserve">Describa el impacto social positivo de su actividad económica y las buenas prácticas sociales ejecutadas</t>
  </si>
  <si>
    <t xml:space="preserve">1.4.2</t>
  </si>
  <si>
    <t xml:space="preserve"> Impactos sociales positivos</t>
  </si>
  <si>
    <t xml:space="preserve">conforme a la descripción anterior, seleccione el o los impactos sociales relacionados con el negocio.</t>
  </si>
  <si>
    <t xml:space="preserve">1. Desarrollo de dinámicas de economía solidaria formal (asociaciones, cooperativas).</t>
  </si>
  <si>
    <t xml:space="preserve">2. Generación de encadenamientos comerciales con enfoque diferencial, características particulares en razón a: etapa del ciclo vital, género, orientación sexual, identidad de género, pertenencia étnica, discapacidad, jefatura familiar, conflicto armado interno, migrante, entre otras.</t>
  </si>
  <si>
    <t xml:space="preserve">3., Contratación o vinculación laboral con enfoque diferencial, características particulares en razón a:  etapa del ciclo vital, género, orientación sexual, identidad de género, pertenencia étnica, discapacidad, jefatura familiar, conflicto armado interno, migrante, entre otras.</t>
  </si>
  <si>
    <t xml:space="preserve">4. Disminución de las problemáticas sociales generando bienestar social en el territorio y compromiso con la comunidad en donde se desarrolla la actividad económica</t>
  </si>
  <si>
    <t xml:space="preserve">5. Gestión y ejecución de procesos de educación ambiental al interior y exterior de la actividad económica</t>
  </si>
  <si>
    <t xml:space="preserve">6. Articulación y/o gestión interinstitucional y con pares, entidades u otros, en temas ambientales, de biodiversidad y de servicios de los ecosistemas</t>
  </si>
  <si>
    <t xml:space="preserve">7. Ubicación de la actividad económica en zonas  de atención prioritaria por Gobierno Nacional.</t>
  </si>
  <si>
    <t xml:space="preserve">1.5 Documentación a anexar a la solicitud</t>
  </si>
  <si>
    <t xml:space="preserve">RUT </t>
  </si>
  <si>
    <t xml:space="preserve">Certificado de uso del suelo en donde desarrolla el proceso productivo o servicio </t>
  </si>
  <si>
    <t xml:space="preserve">Certificado de existencia y representación legal vigente</t>
  </si>
  <si>
    <t xml:space="preserve">Dando cumplimiento a lo dispuesto en la Ley 1581 de 2012, "Por el cual se dictan disposiciones generales para la protección de datos personales" y de conformidad con lo señalado en el Decreto 1377 de 2013, con la firma de este documento manifiesto que he sido informado a la Autoridad Ambiental (AA) y el Ministerio de Ambiente y Desarrollo Sostenible (MADS) que: 1. Son responsables del tratamiento de datos personales de los cuales soy titular y que, conjunta o separadamente podrá recolectar, usar y tratar mis datos personales conforme la Política de Tratamiento de Datos Personales. 2. Que me ha sido informada la (s) finalidad (es) de la recolección de los datos personales. 3. Es de carácter facultativo o voluntario responder preguntas que versen sobre Datos Sensibles o sobre menores de edad. 4. Mis derechos como titular de los datos son los previstos en la Constitución y la ley, especialmente el derecho a conocer, actualizar, rectificar y suprimir mi información personal, así como el derecho a revocar el consentimiento otorgado para el tratamiento de datos personales. 5. La AA y el MADS garantizará la confidencialidad, libertad, seguridad, veracidad, transparencia, acceso y circulación restringida de mis datos y se reservará el derecho de modificar su Política de Tratamiento de Datos Personales en cualquier momento. Cualquier cambio será informado y publicado oportunamente. 6. Teniendo en cuenta lo anterior, autorizo de manera voluntaria, previa, explícita, informada e inequívoca a la AA y MADS para tratar mis datos personales y tomar mi huella y fotografía de acuerdo con su Política de Tratamiento de Datos Personales para los fines relacionados con su objeto y en especial para fines legales, contractuales, misionales descritos en la Política de Tratamiento de Datos Personales. 9. La información obtenida para el Tratamiento de mis datos personales la he suministrado de forma voluntaria y es verídica.</t>
  </si>
  <si>
    <t xml:space="preserve">Fecha de visita (DD/MM/AA)</t>
  </si>
  <si>
    <t xml:space="preserve">Firma del Representante:</t>
  </si>
  <si>
    <t xml:space="preserve">Habilitado para caracterización y verificación</t>
  </si>
  <si>
    <t xml:space="preserve">CONCEPTO DE LA AUTORIDAD AMBIENTAL</t>
  </si>
  <si>
    <t xml:space="preserve">Responsable Autoridad Ambiental</t>
  </si>
  <si>
    <t xml:space="preserve">Nombre</t>
  </si>
  <si>
    <t xml:space="preserve">Profesión</t>
  </si>
  <si>
    <t xml:space="preserve">Área</t>
  </si>
  <si>
    <t xml:space="preserve">Cargo</t>
  </si>
  <si>
    <t xml:space="preserve">Celular</t>
  </si>
  <si>
    <t xml:space="preserve">E-mail</t>
  </si>
  <si>
    <t xml:space="preserve">Fecha (DD/MM/AA)</t>
  </si>
  <si>
    <t xml:space="preserve">Firma</t>
  </si>
  <si>
    <t xml:space="preserve">Impacto Ambiental Positivo</t>
  </si>
  <si>
    <t xml:space="preserve">Documentos</t>
  </si>
  <si>
    <t xml:space="preserve">Años</t>
  </si>
  <si>
    <t xml:space="preserve">Grupo etnico</t>
  </si>
  <si>
    <t xml:space="preserve">Tipo de comunidad</t>
  </si>
  <si>
    <t xml:space="preserve">1.3.2</t>
  </si>
  <si>
    <t xml:space="preserve">1.5</t>
  </si>
  <si>
    <t xml:space="preserve">Menos de 1 año</t>
  </si>
  <si>
    <t xml:space="preserve">a. Natural</t>
  </si>
  <si>
    <t xml:space="preserve">a. Persona Natural Comerciante</t>
  </si>
  <si>
    <t xml:space="preserve">a. Si</t>
  </si>
  <si>
    <t xml:space="preserve">CC: Cédula ciudadanía</t>
  </si>
  <si>
    <t xml:space="preserve">Abejorral</t>
  </si>
  <si>
    <t xml:space="preserve">Antioquia</t>
  </si>
  <si>
    <t xml:space="preserve">CORNARE</t>
  </si>
  <si>
    <t xml:space="preserve">a. Bien</t>
  </si>
  <si>
    <t xml:space="preserve">a. Zona rural</t>
  </si>
  <si>
    <t xml:space="preserve">Entre 1 a 5 años</t>
  </si>
  <si>
    <t xml:space="preserve">Si</t>
  </si>
  <si>
    <t xml:space="preserve">a. Indígena</t>
  </si>
  <si>
    <t xml:space="preserve">b. Jurídica</t>
  </si>
  <si>
    <t xml:space="preserve">b. Empresa Unipersonal</t>
  </si>
  <si>
    <t xml:space="preserve">b. No</t>
  </si>
  <si>
    <t xml:space="preserve">CE: Cédula extranjería</t>
  </si>
  <si>
    <t xml:space="preserve">Abrego</t>
  </si>
  <si>
    <t xml:space="preserve">Norte de Santander</t>
  </si>
  <si>
    <t xml:space="preserve">CORPONOR</t>
  </si>
  <si>
    <t xml:space="preserve">b.Servicio</t>
  </si>
  <si>
    <t xml:space="preserve">b. Zona urbana</t>
  </si>
  <si>
    <t xml:space="preserve">Mas de 5 años</t>
  </si>
  <si>
    <t xml:space="preserve">No</t>
  </si>
  <si>
    <t xml:space="preserve">b. Rrom gitano</t>
  </si>
  <si>
    <t xml:space="preserve">b. Sociedades por Acciones Simplificadas (S.A.S)</t>
  </si>
  <si>
    <t xml:space="preserve">PA: Pasaporte</t>
  </si>
  <si>
    <t xml:space="preserve">Abriaquí</t>
  </si>
  <si>
    <t xml:space="preserve">CORPOURABÁ</t>
  </si>
  <si>
    <t xml:space="preserve">c. No aplica</t>
  </si>
  <si>
    <t xml:space="preserve">c. Zona de expansión</t>
  </si>
  <si>
    <t xml:space="preserve">c. Raizal</t>
  </si>
  <si>
    <t xml:space="preserve">c. Sociedad Colectiva</t>
  </si>
  <si>
    <t xml:space="preserve">Visa de trabajo</t>
  </si>
  <si>
    <t xml:space="preserve">Acacias</t>
  </si>
  <si>
    <t xml:space="preserve">Meta</t>
  </si>
  <si>
    <t xml:space="preserve">CORMACARENA</t>
  </si>
  <si>
    <t xml:space="preserve">d. Palenquero</t>
  </si>
  <si>
    <t xml:space="preserve">d. Sociedad Anónima (S.A.)</t>
  </si>
  <si>
    <t xml:space="preserve">Acandí</t>
  </si>
  <si>
    <t xml:space="preserve">Chocó</t>
  </si>
  <si>
    <t xml:space="preserve">CODECHOCÓ</t>
  </si>
  <si>
    <t xml:space="preserve">e. Comunidades negras</t>
  </si>
  <si>
    <t xml:space="preserve">e. Sociedad de Responsabilidad Limitada (Ltda.)</t>
  </si>
  <si>
    <t xml:space="preserve">Acevedo</t>
  </si>
  <si>
    <t xml:space="preserve">Huila</t>
  </si>
  <si>
    <t xml:space="preserve">CAM</t>
  </si>
  <si>
    <t xml:space="preserve">f. Otra</t>
  </si>
  <si>
    <t xml:space="preserve">f. Sociedad en Comandita Simple (S. en C.)</t>
  </si>
  <si>
    <t xml:space="preserve">Achí</t>
  </si>
  <si>
    <t xml:space="preserve">Bolívar</t>
  </si>
  <si>
    <t xml:space="preserve">CSB</t>
  </si>
  <si>
    <t xml:space="preserve">g. No aplica</t>
  </si>
  <si>
    <t xml:space="preserve">g. Sociedad Comandita por Acciones (S.C.A.)</t>
  </si>
  <si>
    <t xml:space="preserve">Agrado</t>
  </si>
  <si>
    <t xml:space="preserve">h. Asociación</t>
  </si>
  <si>
    <t xml:space="preserve">Agua de Dios</t>
  </si>
  <si>
    <t xml:space="preserve">Cundinamarca</t>
  </si>
  <si>
    <t xml:space="preserve">CAR</t>
  </si>
  <si>
    <t xml:space="preserve">i. Corporación</t>
  </si>
  <si>
    <t xml:space="preserve">Aguachica</t>
  </si>
  <si>
    <t xml:space="preserve">Cesar</t>
  </si>
  <si>
    <t xml:space="preserve">CORPOCESAR</t>
  </si>
  <si>
    <t xml:space="preserve">j. Fundación</t>
  </si>
  <si>
    <t xml:space="preserve">Aguada</t>
  </si>
  <si>
    <t xml:space="preserve">Santander</t>
  </si>
  <si>
    <t xml:space="preserve">CAS</t>
  </si>
  <si>
    <t xml:space="preserve">k. Entidades de la economía solidaria (Cooperativas, precooperativas, fondos de empleados, asociaciones mutuales)</t>
  </si>
  <si>
    <t xml:space="preserve">Aguadas</t>
  </si>
  <si>
    <t xml:space="preserve">Caldas</t>
  </si>
  <si>
    <t xml:space="preserve">CORPOCALDAS</t>
  </si>
  <si>
    <t xml:space="preserve">l. Otra</t>
  </si>
  <si>
    <t xml:space="preserve">Aguazul</t>
  </si>
  <si>
    <t xml:space="preserve">Casanare</t>
  </si>
  <si>
    <t xml:space="preserve">CORPORINOQUIA</t>
  </si>
  <si>
    <t xml:space="preserve">Agustín Codazzi</t>
  </si>
  <si>
    <t xml:space="preserve">Aipe</t>
  </si>
  <si>
    <t xml:space="preserve">Albán - Cun</t>
  </si>
  <si>
    <t xml:space="preserve">Albán - Nar</t>
  </si>
  <si>
    <t xml:space="preserve">Nariño</t>
  </si>
  <si>
    <t xml:space="preserve">CORPONARIÑO</t>
  </si>
  <si>
    <t xml:space="preserve">Albania - Caq</t>
  </si>
  <si>
    <t xml:space="preserve">Caquetá</t>
  </si>
  <si>
    <t xml:space="preserve">CORPOAMAZONIA</t>
  </si>
  <si>
    <t xml:space="preserve">Albania - Gua</t>
  </si>
  <si>
    <t xml:space="preserve">La Guajira</t>
  </si>
  <si>
    <t xml:space="preserve">CORPOGUAJIRA</t>
  </si>
  <si>
    <t xml:space="preserve">Albania - Sant</t>
  </si>
  <si>
    <t xml:space="preserve">Alcalá</t>
  </si>
  <si>
    <t xml:space="preserve">Valle del Cauca</t>
  </si>
  <si>
    <t xml:space="preserve">CVC</t>
  </si>
  <si>
    <t xml:space="preserve">Aldana</t>
  </si>
  <si>
    <t xml:space="preserve">Alejandría</t>
  </si>
  <si>
    <t xml:space="preserve">Algarrobo</t>
  </si>
  <si>
    <t xml:space="preserve">Magdalena</t>
  </si>
  <si>
    <t xml:space="preserve">CORPAMAG</t>
  </si>
  <si>
    <t xml:space="preserve">Algeciras</t>
  </si>
  <si>
    <t xml:space="preserve">Almaguer</t>
  </si>
  <si>
    <t xml:space="preserve">Cauca</t>
  </si>
  <si>
    <t xml:space="preserve">CRC</t>
  </si>
  <si>
    <t xml:space="preserve">Almeida</t>
  </si>
  <si>
    <t xml:space="preserve">Boyacá</t>
  </si>
  <si>
    <t xml:space="preserve">CORPOCHIVOR</t>
  </si>
  <si>
    <t xml:space="preserve">Alpujarra</t>
  </si>
  <si>
    <t xml:space="preserve">Tolima</t>
  </si>
  <si>
    <t xml:space="preserve">CORTOLIMA</t>
  </si>
  <si>
    <t xml:space="preserve">Altamira</t>
  </si>
  <si>
    <t xml:space="preserve">Alto Baudo</t>
  </si>
  <si>
    <t xml:space="preserve">Altos del Rosario</t>
  </si>
  <si>
    <t xml:space="preserve">Alvarado</t>
  </si>
  <si>
    <t xml:space="preserve">Amagá</t>
  </si>
  <si>
    <t xml:space="preserve">CORANTIOQUIA</t>
  </si>
  <si>
    <t xml:space="preserve">Amalfi</t>
  </si>
  <si>
    <t xml:space="preserve">Ambalema</t>
  </si>
  <si>
    <t xml:space="preserve">Anapoima</t>
  </si>
  <si>
    <t xml:space="preserve">Ancuyá</t>
  </si>
  <si>
    <t xml:space="preserve">Andalucía</t>
  </si>
  <si>
    <t xml:space="preserve">Andes</t>
  </si>
  <si>
    <t xml:space="preserve">Angelópolis</t>
  </si>
  <si>
    <t xml:space="preserve">Angostura</t>
  </si>
  <si>
    <t xml:space="preserve">Anolaima</t>
  </si>
  <si>
    <t xml:space="preserve">Anorí</t>
  </si>
  <si>
    <t xml:space="preserve">Anserma</t>
  </si>
  <si>
    <t xml:space="preserve">Ansermanuevo</t>
  </si>
  <si>
    <t xml:space="preserve">Anza</t>
  </si>
  <si>
    <t xml:space="preserve">Anzoátegui</t>
  </si>
  <si>
    <t xml:space="preserve">Apartadó</t>
  </si>
  <si>
    <t xml:space="preserve">Apía</t>
  </si>
  <si>
    <t xml:space="preserve">Risaralda</t>
  </si>
  <si>
    <t xml:space="preserve">CARDER</t>
  </si>
  <si>
    <t xml:space="preserve">Apulo</t>
  </si>
  <si>
    <t xml:space="preserve">Aquitania</t>
  </si>
  <si>
    <t xml:space="preserve">CORPOBOYACÁ</t>
  </si>
  <si>
    <t xml:space="preserve">Aracataca</t>
  </si>
  <si>
    <t xml:space="preserve">Aranzazu</t>
  </si>
  <si>
    <t xml:space="preserve">Aratoca</t>
  </si>
  <si>
    <t xml:space="preserve">Arauca</t>
  </si>
  <si>
    <t xml:space="preserve">Arauquita</t>
  </si>
  <si>
    <t xml:space="preserve">Arbeláez</t>
  </si>
  <si>
    <t xml:space="preserve">Arboleda</t>
  </si>
  <si>
    <t xml:space="preserve">Arboledas</t>
  </si>
  <si>
    <t xml:space="preserve">Arboletes</t>
  </si>
  <si>
    <t xml:space="preserve">Arcabuco</t>
  </si>
  <si>
    <t xml:space="preserve">Arenal</t>
  </si>
  <si>
    <t xml:space="preserve">Argelia - Ant</t>
  </si>
  <si>
    <t xml:space="preserve">Argelia - Cau</t>
  </si>
  <si>
    <t xml:space="preserve">Argelia - Val</t>
  </si>
  <si>
    <t xml:space="preserve">Ariguaní</t>
  </si>
  <si>
    <t xml:space="preserve">Arjona</t>
  </si>
  <si>
    <t xml:space="preserve">CARDIQUE</t>
  </si>
  <si>
    <t xml:space="preserve">Armenia - Ant</t>
  </si>
  <si>
    <t xml:space="preserve">Armenia - Qui</t>
  </si>
  <si>
    <t xml:space="preserve">Quindío</t>
  </si>
  <si>
    <t xml:space="preserve">CRQ</t>
  </si>
  <si>
    <t xml:space="preserve">Armero</t>
  </si>
  <si>
    <t xml:space="preserve">Arroyohondo</t>
  </si>
  <si>
    <t xml:space="preserve">Astrea</t>
  </si>
  <si>
    <t xml:space="preserve">Ataco</t>
  </si>
  <si>
    <t xml:space="preserve">Atrato</t>
  </si>
  <si>
    <t xml:space="preserve">Ayapel</t>
  </si>
  <si>
    <t xml:space="preserve">Córdoba</t>
  </si>
  <si>
    <t xml:space="preserve">CVS</t>
  </si>
  <si>
    <t xml:space="preserve">Bagadó</t>
  </si>
  <si>
    <t xml:space="preserve">Bahía Solano</t>
  </si>
  <si>
    <t xml:space="preserve">Bajo Baudó</t>
  </si>
  <si>
    <t xml:space="preserve">Balboa - Cau</t>
  </si>
  <si>
    <t xml:space="preserve">Balboa - Ris</t>
  </si>
  <si>
    <t xml:space="preserve">Baranoa</t>
  </si>
  <si>
    <t xml:space="preserve">Atlántico</t>
  </si>
  <si>
    <t xml:space="preserve">CRA</t>
  </si>
  <si>
    <t xml:space="preserve">Baraya</t>
  </si>
  <si>
    <t xml:space="preserve">Barbacoas</t>
  </si>
  <si>
    <t xml:space="preserve">Barbosa - Ant rural</t>
  </si>
  <si>
    <t xml:space="preserve">Barbosa - Ant urbana</t>
  </si>
  <si>
    <t xml:space="preserve">AMVA</t>
  </si>
  <si>
    <t xml:space="preserve">Barbosa - San</t>
  </si>
  <si>
    <t xml:space="preserve">Barichara</t>
  </si>
  <si>
    <t xml:space="preserve">Barranca de Upía</t>
  </si>
  <si>
    <t xml:space="preserve">Barrancabermeja</t>
  </si>
  <si>
    <t xml:space="preserve">Barrancas</t>
  </si>
  <si>
    <t xml:space="preserve">Barranco de Loba</t>
  </si>
  <si>
    <t xml:space="preserve">Barranco Minas</t>
  </si>
  <si>
    <t xml:space="preserve">Guainía</t>
  </si>
  <si>
    <t xml:space="preserve">CDA</t>
  </si>
  <si>
    <t xml:space="preserve">Barranquilla rural</t>
  </si>
  <si>
    <t xml:space="preserve">Barranquilla urbana</t>
  </si>
  <si>
    <t xml:space="preserve">EPA Barranquilla Verde</t>
  </si>
  <si>
    <t xml:space="preserve">Becerril</t>
  </si>
  <si>
    <t xml:space="preserve">Belalcázar</t>
  </si>
  <si>
    <t xml:space="preserve">Belén - Boy</t>
  </si>
  <si>
    <t xml:space="preserve">Belén - Nar</t>
  </si>
  <si>
    <t xml:space="preserve">Belén de Bajira</t>
  </si>
  <si>
    <t xml:space="preserve">Belén de Los Andaquies</t>
  </si>
  <si>
    <t xml:space="preserve">Belén de Umbría</t>
  </si>
  <si>
    <t xml:space="preserve">Bello rural</t>
  </si>
  <si>
    <t xml:space="preserve">Bello urbana</t>
  </si>
  <si>
    <t xml:space="preserve">Belmira</t>
  </si>
  <si>
    <t xml:space="preserve">Beltrán</t>
  </si>
  <si>
    <t xml:space="preserve">Berbeo</t>
  </si>
  <si>
    <t xml:space="preserve">Betania</t>
  </si>
  <si>
    <t xml:space="preserve">Betéitiva</t>
  </si>
  <si>
    <t xml:space="preserve">Betulia - Ant</t>
  </si>
  <si>
    <t xml:space="preserve">Betulia - San</t>
  </si>
  <si>
    <t xml:space="preserve">Bituima</t>
  </si>
  <si>
    <t xml:space="preserve">Boavita</t>
  </si>
  <si>
    <t xml:space="preserve">Bochalema</t>
  </si>
  <si>
    <t xml:space="preserve">Bogotá D.C. rural</t>
  </si>
  <si>
    <t xml:space="preserve">Bogotá D.C.</t>
  </si>
  <si>
    <t xml:space="preserve">Bogotá D.C. urbana</t>
  </si>
  <si>
    <t xml:space="preserve">SDA</t>
  </si>
  <si>
    <t xml:space="preserve">Bojacá</t>
  </si>
  <si>
    <t xml:space="preserve">Bojaya</t>
  </si>
  <si>
    <t xml:space="preserve">Bolívar - Cau</t>
  </si>
  <si>
    <t xml:space="preserve">Bolívar - San</t>
  </si>
  <si>
    <t xml:space="preserve">Bolívar - Val</t>
  </si>
  <si>
    <t xml:space="preserve">Bosconia</t>
  </si>
  <si>
    <t xml:space="preserve">Briceño - Ant</t>
  </si>
  <si>
    <t xml:space="preserve">Briceño - Boy</t>
  </si>
  <si>
    <t xml:space="preserve">Bucaramanga</t>
  </si>
  <si>
    <t xml:space="preserve">CDMB</t>
  </si>
  <si>
    <t xml:space="preserve">Bucarasica</t>
  </si>
  <si>
    <t xml:space="preserve">Buena Vista</t>
  </si>
  <si>
    <t xml:space="preserve">Buenaventura rural</t>
  </si>
  <si>
    <t xml:space="preserve">Buenaventura urbana</t>
  </si>
  <si>
    <t xml:space="preserve">EPA Buenaventura</t>
  </si>
  <si>
    <t xml:space="preserve">Buenavista - Cor</t>
  </si>
  <si>
    <t xml:space="preserve">Buenavista - Qui</t>
  </si>
  <si>
    <t xml:space="preserve">Buenavista - Suc</t>
  </si>
  <si>
    <t xml:space="preserve">Sucre</t>
  </si>
  <si>
    <t xml:space="preserve">CARSUCRE</t>
  </si>
  <si>
    <t xml:space="preserve">Buenos Aires</t>
  </si>
  <si>
    <t xml:space="preserve">Buesaco</t>
  </si>
  <si>
    <t xml:space="preserve">Bugalagrande</t>
  </si>
  <si>
    <t xml:space="preserve">Buriticá</t>
  </si>
  <si>
    <t xml:space="preserve">Busbanzá</t>
  </si>
  <si>
    <t xml:space="preserve">Cabrera - Cun</t>
  </si>
  <si>
    <t xml:space="preserve">Cabrera - San</t>
  </si>
  <si>
    <t xml:space="preserve">Cabuyaro</t>
  </si>
  <si>
    <t xml:space="preserve">Cacahual</t>
  </si>
  <si>
    <t xml:space="preserve">Cáceres</t>
  </si>
  <si>
    <t xml:space="preserve">Cachipay</t>
  </si>
  <si>
    <t xml:space="preserve">Cachirá</t>
  </si>
  <si>
    <t xml:space="preserve">Cácota</t>
  </si>
  <si>
    <t xml:space="preserve">Caicedo</t>
  </si>
  <si>
    <t xml:space="preserve">Caicedonia</t>
  </si>
  <si>
    <t xml:space="preserve">Caimito</t>
  </si>
  <si>
    <t xml:space="preserve">CORPOMOJANA</t>
  </si>
  <si>
    <t xml:space="preserve">Cajamarca</t>
  </si>
  <si>
    <t xml:space="preserve">Cajibío</t>
  </si>
  <si>
    <t xml:space="preserve">Cajicá</t>
  </si>
  <si>
    <t xml:space="preserve">Calamar - Bol</t>
  </si>
  <si>
    <t xml:space="preserve">Calamar - Gua</t>
  </si>
  <si>
    <t xml:space="preserve">Guaviare</t>
  </si>
  <si>
    <t xml:space="preserve">Calarcá</t>
  </si>
  <si>
    <t xml:space="preserve">Caldas - Ant rural</t>
  </si>
  <si>
    <t xml:space="preserve">Caldas - Ant urbana</t>
  </si>
  <si>
    <t xml:space="preserve">Caldas - Boy</t>
  </si>
  <si>
    <t xml:space="preserve">Caldono</t>
  </si>
  <si>
    <t xml:space="preserve">Cali rural</t>
  </si>
  <si>
    <t xml:space="preserve">Cali urbana</t>
  </si>
  <si>
    <t xml:space="preserve">DAGMA</t>
  </si>
  <si>
    <t xml:space="preserve">California</t>
  </si>
  <si>
    <t xml:space="preserve">Calima</t>
  </si>
  <si>
    <t xml:space="preserve">Caloto</t>
  </si>
  <si>
    <t xml:space="preserve">Campamento</t>
  </si>
  <si>
    <t xml:space="preserve">Campo de La Cruz</t>
  </si>
  <si>
    <t xml:space="preserve">Campoalegre</t>
  </si>
  <si>
    <t xml:space="preserve">Campohermoso</t>
  </si>
  <si>
    <t xml:space="preserve">Canalete</t>
  </si>
  <si>
    <t xml:space="preserve">Candelaria - Atl</t>
  </si>
  <si>
    <t xml:space="preserve">Candelaria - Val</t>
  </si>
  <si>
    <t xml:space="preserve">Cantagallo</t>
  </si>
  <si>
    <t xml:space="preserve">Cañasgordas</t>
  </si>
  <si>
    <t xml:space="preserve">Caparrapí</t>
  </si>
  <si>
    <t xml:space="preserve">Capitanejo</t>
  </si>
  <si>
    <t xml:space="preserve">Caqueza</t>
  </si>
  <si>
    <t xml:space="preserve">Caracolí</t>
  </si>
  <si>
    <t xml:space="preserve">Caramanta</t>
  </si>
  <si>
    <t xml:space="preserve">Carcasí</t>
  </si>
  <si>
    <t xml:space="preserve">Carepa</t>
  </si>
  <si>
    <t xml:space="preserve">Carmen de Apicala</t>
  </si>
  <si>
    <t xml:space="preserve">Carmen de Carupa</t>
  </si>
  <si>
    <t xml:space="preserve">Carmen del Darien</t>
  </si>
  <si>
    <t xml:space="preserve">Carolina</t>
  </si>
  <si>
    <t xml:space="preserve">Cartagena del Chairá</t>
  </si>
  <si>
    <t xml:space="preserve">Cartagena rural</t>
  </si>
  <si>
    <t xml:space="preserve">Cartagena urbana</t>
  </si>
  <si>
    <t xml:space="preserve">EPA Cartagena</t>
  </si>
  <si>
    <t xml:space="preserve">Cartago</t>
  </si>
  <si>
    <t xml:space="preserve">Caruru</t>
  </si>
  <si>
    <t xml:space="preserve">Vaupés</t>
  </si>
  <si>
    <t xml:space="preserve">Casabianca</t>
  </si>
  <si>
    <t xml:space="preserve">Castilla la Nueva</t>
  </si>
  <si>
    <t xml:space="preserve">Caucasia</t>
  </si>
  <si>
    <t xml:space="preserve">Cepitá</t>
  </si>
  <si>
    <t xml:space="preserve">Cereté</t>
  </si>
  <si>
    <t xml:space="preserve">Cerinza</t>
  </si>
  <si>
    <t xml:space="preserve">Cerrito</t>
  </si>
  <si>
    <t xml:space="preserve">Cerro San Antonio</t>
  </si>
  <si>
    <t xml:space="preserve">Cértegui</t>
  </si>
  <si>
    <t xml:space="preserve">Chachagüí</t>
  </si>
  <si>
    <t xml:space="preserve">Chaguaní</t>
  </si>
  <si>
    <t xml:space="preserve">Chalán</t>
  </si>
  <si>
    <t xml:space="preserve">Chámeza</t>
  </si>
  <si>
    <t xml:space="preserve">Chaparral</t>
  </si>
  <si>
    <t xml:space="preserve">Charalá</t>
  </si>
  <si>
    <t xml:space="preserve">Charta</t>
  </si>
  <si>
    <t xml:space="preserve">Chía</t>
  </si>
  <si>
    <t xml:space="preserve">Chigorodó</t>
  </si>
  <si>
    <t xml:space="preserve">Chimá - Cor</t>
  </si>
  <si>
    <t xml:space="preserve">Chimá - San</t>
  </si>
  <si>
    <t xml:space="preserve">Chimichagua</t>
  </si>
  <si>
    <t xml:space="preserve">Chinácota</t>
  </si>
  <si>
    <t xml:space="preserve">Chinavita</t>
  </si>
  <si>
    <t xml:space="preserve">Chinchiná</t>
  </si>
  <si>
    <t xml:space="preserve">Chinú</t>
  </si>
  <si>
    <t xml:space="preserve">Chipaque</t>
  </si>
  <si>
    <t xml:space="preserve">Chipatá</t>
  </si>
  <si>
    <t xml:space="preserve">Chiquinquirá</t>
  </si>
  <si>
    <t xml:space="preserve">Chíquiza</t>
  </si>
  <si>
    <t xml:space="preserve">Chiriguaná</t>
  </si>
  <si>
    <t xml:space="preserve">Chiscas</t>
  </si>
  <si>
    <t xml:space="preserve">Chita</t>
  </si>
  <si>
    <t xml:space="preserve">Chitagá</t>
  </si>
  <si>
    <t xml:space="preserve">Chitaraque</t>
  </si>
  <si>
    <t xml:space="preserve">Chivatá</t>
  </si>
  <si>
    <t xml:space="preserve">Chivolo</t>
  </si>
  <si>
    <t xml:space="preserve">Chivor</t>
  </si>
  <si>
    <t xml:space="preserve">Choachí</t>
  </si>
  <si>
    <t xml:space="preserve">Chocontá</t>
  </si>
  <si>
    <t xml:space="preserve">Cicuco</t>
  </si>
  <si>
    <t xml:space="preserve">Ciénaga</t>
  </si>
  <si>
    <t xml:space="preserve">Ciénaga de Oro</t>
  </si>
  <si>
    <t xml:space="preserve">Ciénega</t>
  </si>
  <si>
    <t xml:space="preserve">Cimitarra</t>
  </si>
  <si>
    <t xml:space="preserve">Circasia</t>
  </si>
  <si>
    <t xml:space="preserve">Cisneros</t>
  </si>
  <si>
    <t xml:space="preserve">Ciudad Bolívar</t>
  </si>
  <si>
    <t xml:space="preserve">Clemencia</t>
  </si>
  <si>
    <t xml:space="preserve">Cocorná</t>
  </si>
  <si>
    <t xml:space="preserve">Coello</t>
  </si>
  <si>
    <t xml:space="preserve">Cogua</t>
  </si>
  <si>
    <t xml:space="preserve">Colombia</t>
  </si>
  <si>
    <t xml:space="preserve">Colón - Nar</t>
  </si>
  <si>
    <t xml:space="preserve">Colón - Put</t>
  </si>
  <si>
    <t xml:space="preserve">Putumayo</t>
  </si>
  <si>
    <t xml:space="preserve">Coloso</t>
  </si>
  <si>
    <t xml:space="preserve">Cómbita</t>
  </si>
  <si>
    <t xml:space="preserve">Concepción - Ant</t>
  </si>
  <si>
    <t xml:space="preserve">Concepción - San</t>
  </si>
  <si>
    <t xml:space="preserve">Concordia - Ant</t>
  </si>
  <si>
    <t xml:space="preserve">Concordia - Mag</t>
  </si>
  <si>
    <t xml:space="preserve">Condoto</t>
  </si>
  <si>
    <t xml:space="preserve">Confines</t>
  </si>
  <si>
    <t xml:space="preserve">Consaca</t>
  </si>
  <si>
    <t xml:space="preserve">Contadero</t>
  </si>
  <si>
    <t xml:space="preserve">Contratación</t>
  </si>
  <si>
    <t xml:space="preserve">Convención</t>
  </si>
  <si>
    <t xml:space="preserve">Copacabana rural</t>
  </si>
  <si>
    <t xml:space="preserve">Copacabana urbana</t>
  </si>
  <si>
    <t xml:space="preserve">Coper</t>
  </si>
  <si>
    <t xml:space="preserve">Córdoba - Bol</t>
  </si>
  <si>
    <t xml:space="preserve">Córdoba - Nar</t>
  </si>
  <si>
    <t xml:space="preserve">Córdoba - Qui</t>
  </si>
  <si>
    <t xml:space="preserve">Corinto</t>
  </si>
  <si>
    <t xml:space="preserve">Coromoro</t>
  </si>
  <si>
    <t xml:space="preserve">Corozal</t>
  </si>
  <si>
    <t xml:space="preserve">Corrales</t>
  </si>
  <si>
    <t xml:space="preserve">Cota</t>
  </si>
  <si>
    <t xml:space="preserve">Cotorra</t>
  </si>
  <si>
    <t xml:space="preserve">Covarachía</t>
  </si>
  <si>
    <t xml:space="preserve">Coveñas</t>
  </si>
  <si>
    <t xml:space="preserve">Coyaima</t>
  </si>
  <si>
    <t xml:space="preserve">Cravo Norte</t>
  </si>
  <si>
    <t xml:space="preserve">Cuaspud</t>
  </si>
  <si>
    <t xml:space="preserve">Cubará</t>
  </si>
  <si>
    <t xml:space="preserve">Cubarral</t>
  </si>
  <si>
    <t xml:space="preserve">Cucaita</t>
  </si>
  <si>
    <t xml:space="preserve">Cucunubá</t>
  </si>
  <si>
    <t xml:space="preserve">Cúcuta</t>
  </si>
  <si>
    <t xml:space="preserve">Cucutilla</t>
  </si>
  <si>
    <t xml:space="preserve">Cuítiva</t>
  </si>
  <si>
    <t xml:space="preserve">Cumaral</t>
  </si>
  <si>
    <t xml:space="preserve">Cumaribo</t>
  </si>
  <si>
    <t xml:space="preserve">Vichada</t>
  </si>
  <si>
    <t xml:space="preserve">Cumbal</t>
  </si>
  <si>
    <t xml:space="preserve">Cumbitara</t>
  </si>
  <si>
    <t xml:space="preserve">Cunday</t>
  </si>
  <si>
    <t xml:space="preserve">Curillo</t>
  </si>
  <si>
    <t xml:space="preserve">Curití</t>
  </si>
  <si>
    <t xml:space="preserve">Curumaní</t>
  </si>
  <si>
    <t xml:space="preserve">Dabeiba</t>
  </si>
  <si>
    <t xml:space="preserve">Dagua</t>
  </si>
  <si>
    <t xml:space="preserve">Dibula</t>
  </si>
  <si>
    <t xml:space="preserve">Distracción</t>
  </si>
  <si>
    <t xml:space="preserve">Dolores</t>
  </si>
  <si>
    <t xml:space="preserve">Don Matías</t>
  </si>
  <si>
    <t xml:space="preserve">Dosquebradas</t>
  </si>
  <si>
    <t xml:space="preserve">Duitama</t>
  </si>
  <si>
    <t xml:space="preserve">Durania</t>
  </si>
  <si>
    <t xml:space="preserve">Ebéjico</t>
  </si>
  <si>
    <t xml:space="preserve">El Ãguila</t>
  </si>
  <si>
    <t xml:space="preserve">El Bagre</t>
  </si>
  <si>
    <t xml:space="preserve">El Banco</t>
  </si>
  <si>
    <t xml:space="preserve">El Cairo</t>
  </si>
  <si>
    <t xml:space="preserve">El Calvario</t>
  </si>
  <si>
    <t xml:space="preserve">El Cantón del San Pablo</t>
  </si>
  <si>
    <t xml:space="preserve">El Carmen</t>
  </si>
  <si>
    <t xml:space="preserve">El Carmen de Atrato</t>
  </si>
  <si>
    <t xml:space="preserve">El Carmen de Bolívar</t>
  </si>
  <si>
    <t xml:space="preserve">El Carmen de Chucurí</t>
  </si>
  <si>
    <t xml:space="preserve">El Carmen de Viboral</t>
  </si>
  <si>
    <t xml:space="preserve">El Castillo</t>
  </si>
  <si>
    <t xml:space="preserve">El Cerrito</t>
  </si>
  <si>
    <t xml:space="preserve">El Charco</t>
  </si>
  <si>
    <t xml:space="preserve">El Cocuy</t>
  </si>
  <si>
    <t xml:space="preserve">El Colegio</t>
  </si>
  <si>
    <t xml:space="preserve">El Copey</t>
  </si>
  <si>
    <t xml:space="preserve">El Doncello</t>
  </si>
  <si>
    <t xml:space="preserve">El Dorado</t>
  </si>
  <si>
    <t xml:space="preserve">El Dovio</t>
  </si>
  <si>
    <t xml:space="preserve">El Encanto</t>
  </si>
  <si>
    <t xml:space="preserve">Amazonas</t>
  </si>
  <si>
    <t xml:space="preserve">El Espino</t>
  </si>
  <si>
    <t xml:space="preserve">El Guacamayo</t>
  </si>
  <si>
    <t xml:space="preserve">El Guamo</t>
  </si>
  <si>
    <t xml:space="preserve">El Litoral del San Juan</t>
  </si>
  <si>
    <t xml:space="preserve">El Molino</t>
  </si>
  <si>
    <t xml:space="preserve">El Paso</t>
  </si>
  <si>
    <t xml:space="preserve">El Paujil</t>
  </si>
  <si>
    <t xml:space="preserve">El Peñol</t>
  </si>
  <si>
    <t xml:space="preserve">El Peñón - Bol</t>
  </si>
  <si>
    <t xml:space="preserve">El Peñón - Cun</t>
  </si>
  <si>
    <t xml:space="preserve">El Peñón - San</t>
  </si>
  <si>
    <t xml:space="preserve">El Piñon</t>
  </si>
  <si>
    <t xml:space="preserve">El Playón</t>
  </si>
  <si>
    <t xml:space="preserve">El Retén</t>
  </si>
  <si>
    <t xml:space="preserve">El Retorno</t>
  </si>
  <si>
    <t xml:space="preserve">El Roble</t>
  </si>
  <si>
    <t xml:space="preserve">El Rosal</t>
  </si>
  <si>
    <t xml:space="preserve">El Rosario</t>
  </si>
  <si>
    <t xml:space="preserve">El Santuario</t>
  </si>
  <si>
    <t xml:space="preserve">El Tablón de Gómez</t>
  </si>
  <si>
    <t xml:space="preserve">El Tambo - Cau</t>
  </si>
  <si>
    <t xml:space="preserve">El Tambo - Nar</t>
  </si>
  <si>
    <t xml:space="preserve">El Tarra</t>
  </si>
  <si>
    <t xml:space="preserve">El Zulia</t>
  </si>
  <si>
    <t xml:space="preserve">Elías</t>
  </si>
  <si>
    <t xml:space="preserve">Encino</t>
  </si>
  <si>
    <t xml:space="preserve">Enciso</t>
  </si>
  <si>
    <t xml:space="preserve">Entrerrios</t>
  </si>
  <si>
    <t xml:space="preserve">Envigado rural</t>
  </si>
  <si>
    <t xml:space="preserve">Envigado urbana</t>
  </si>
  <si>
    <t xml:space="preserve">Espinal</t>
  </si>
  <si>
    <t xml:space="preserve">Facatativá</t>
  </si>
  <si>
    <t xml:space="preserve">Falan</t>
  </si>
  <si>
    <t xml:space="preserve">Filadelfia</t>
  </si>
  <si>
    <t xml:space="preserve">Filandia</t>
  </si>
  <si>
    <t xml:space="preserve">Firavitoba</t>
  </si>
  <si>
    <t xml:space="preserve">Flandes</t>
  </si>
  <si>
    <t xml:space="preserve">Florencia - Caq</t>
  </si>
  <si>
    <t xml:space="preserve">Florencia - Cau</t>
  </si>
  <si>
    <t xml:space="preserve">Floresta</t>
  </si>
  <si>
    <t xml:space="preserve">Florián</t>
  </si>
  <si>
    <t xml:space="preserve">Florida</t>
  </si>
  <si>
    <t xml:space="preserve">Floridablanca</t>
  </si>
  <si>
    <t xml:space="preserve">Fomeque</t>
  </si>
  <si>
    <t xml:space="preserve">CORPOGUAVIO</t>
  </si>
  <si>
    <t xml:space="preserve">Fonseca</t>
  </si>
  <si>
    <t xml:space="preserve">Fortul</t>
  </si>
  <si>
    <t xml:space="preserve">Fosca</t>
  </si>
  <si>
    <t xml:space="preserve">Francisco Pizarro</t>
  </si>
  <si>
    <t xml:space="preserve">Fredonia</t>
  </si>
  <si>
    <t xml:space="preserve">Fresno</t>
  </si>
  <si>
    <t xml:space="preserve">Frontino</t>
  </si>
  <si>
    <t xml:space="preserve">Fuente de Oro</t>
  </si>
  <si>
    <t xml:space="preserve">Fundación</t>
  </si>
  <si>
    <t xml:space="preserve">Funes</t>
  </si>
  <si>
    <t xml:space="preserve">Funza</t>
  </si>
  <si>
    <t xml:space="preserve">Fúquene</t>
  </si>
  <si>
    <t xml:space="preserve">Fusagasugá</t>
  </si>
  <si>
    <t xml:space="preserve">Gachala</t>
  </si>
  <si>
    <t xml:space="preserve">Gachancipá</t>
  </si>
  <si>
    <t xml:space="preserve">Gachantivá</t>
  </si>
  <si>
    <t xml:space="preserve">Gachetá</t>
  </si>
  <si>
    <t xml:space="preserve">Galán</t>
  </si>
  <si>
    <t xml:space="preserve">Galapa</t>
  </si>
  <si>
    <t xml:space="preserve">Galeras</t>
  </si>
  <si>
    <t xml:space="preserve">Gama</t>
  </si>
  <si>
    <t xml:space="preserve">Gamarra</t>
  </si>
  <si>
    <t xml:space="preserve">Gambita</t>
  </si>
  <si>
    <t xml:space="preserve">Gameza</t>
  </si>
  <si>
    <t xml:space="preserve">Garagoa</t>
  </si>
  <si>
    <t xml:space="preserve">Garzón</t>
  </si>
  <si>
    <t xml:space="preserve">Génova</t>
  </si>
  <si>
    <t xml:space="preserve">Gigante</t>
  </si>
  <si>
    <t xml:space="preserve">Ginebra</t>
  </si>
  <si>
    <t xml:space="preserve">Giraldo</t>
  </si>
  <si>
    <t xml:space="preserve">Girardot</t>
  </si>
  <si>
    <t xml:space="preserve">Girardota rural</t>
  </si>
  <si>
    <t xml:space="preserve">Girardota urbana</t>
  </si>
  <si>
    <t xml:space="preserve">Girón</t>
  </si>
  <si>
    <t xml:space="preserve">Gómez Plata</t>
  </si>
  <si>
    <t xml:space="preserve">González</t>
  </si>
  <si>
    <t xml:space="preserve">Gramalote</t>
  </si>
  <si>
    <t xml:space="preserve">Granada - Ant</t>
  </si>
  <si>
    <t xml:space="preserve">Granada - Cun</t>
  </si>
  <si>
    <t xml:space="preserve">Granada - Met</t>
  </si>
  <si>
    <t xml:space="preserve">Guaca</t>
  </si>
  <si>
    <t xml:space="preserve">Guacamayas</t>
  </si>
  <si>
    <t xml:space="preserve">Guacarí</t>
  </si>
  <si>
    <t xml:space="preserve">Guachené</t>
  </si>
  <si>
    <t xml:space="preserve">Guachetá</t>
  </si>
  <si>
    <t xml:space="preserve">Guachucal</t>
  </si>
  <si>
    <t xml:space="preserve">Guadalajara de Buga</t>
  </si>
  <si>
    <t xml:space="preserve">Guadalupe - Ant</t>
  </si>
  <si>
    <t xml:space="preserve">Guadalupe - Hui</t>
  </si>
  <si>
    <t xml:space="preserve">Guadalupe - San</t>
  </si>
  <si>
    <t xml:space="preserve">Guaduas</t>
  </si>
  <si>
    <t xml:space="preserve">Guaitarilla</t>
  </si>
  <si>
    <t xml:space="preserve">Gualmatán</t>
  </si>
  <si>
    <t xml:space="preserve">Guamal - Mag</t>
  </si>
  <si>
    <t xml:space="preserve">Guamal - Met</t>
  </si>
  <si>
    <t xml:space="preserve">Guamo</t>
  </si>
  <si>
    <t xml:space="preserve">Guapi</t>
  </si>
  <si>
    <t xml:space="preserve">Guapotá</t>
  </si>
  <si>
    <t xml:space="preserve">Guaranda</t>
  </si>
  <si>
    <t xml:space="preserve">Guarne</t>
  </si>
  <si>
    <t xml:space="preserve">Guasca</t>
  </si>
  <si>
    <t xml:space="preserve">Guatapé</t>
  </si>
  <si>
    <t xml:space="preserve">Guataquí</t>
  </si>
  <si>
    <t xml:space="preserve">Guatavita</t>
  </si>
  <si>
    <t xml:space="preserve">Guateque</t>
  </si>
  <si>
    <t xml:space="preserve">Guática</t>
  </si>
  <si>
    <t xml:space="preserve">Guavatá</t>
  </si>
  <si>
    <t xml:space="preserve">Guayabal de Siquima</t>
  </si>
  <si>
    <t xml:space="preserve">Guayabetal</t>
  </si>
  <si>
    <t xml:space="preserve">Guayatá</t>
  </si>
  <si>
    <t xml:space="preserve">Güepsa</t>
  </si>
  <si>
    <t xml:space="preserve">Güicán</t>
  </si>
  <si>
    <t xml:space="preserve">Gutiérrez</t>
  </si>
  <si>
    <t xml:space="preserve">Hacarí</t>
  </si>
  <si>
    <t xml:space="preserve">Hatillo de Loba</t>
  </si>
  <si>
    <t xml:space="preserve">Hato</t>
  </si>
  <si>
    <t xml:space="preserve">Hato Corozal</t>
  </si>
  <si>
    <t xml:space="preserve">Hatonuevo</t>
  </si>
  <si>
    <t xml:space="preserve">Heliconia</t>
  </si>
  <si>
    <t xml:space="preserve">Herrán</t>
  </si>
  <si>
    <t xml:space="preserve">Herveo</t>
  </si>
  <si>
    <t xml:space="preserve">Hispania</t>
  </si>
  <si>
    <t xml:space="preserve">Hobo</t>
  </si>
  <si>
    <t xml:space="preserve">Honda</t>
  </si>
  <si>
    <t xml:space="preserve">Ibagué</t>
  </si>
  <si>
    <t xml:space="preserve">Icononzo</t>
  </si>
  <si>
    <t xml:space="preserve">Iles</t>
  </si>
  <si>
    <t xml:space="preserve">Imués</t>
  </si>
  <si>
    <t xml:space="preserve">Inírida</t>
  </si>
  <si>
    <t xml:space="preserve">Inzá</t>
  </si>
  <si>
    <t xml:space="preserve">Ipiales</t>
  </si>
  <si>
    <t xml:space="preserve">Iquira</t>
  </si>
  <si>
    <t xml:space="preserve">Isnos</t>
  </si>
  <si>
    <t xml:space="preserve">Istmina</t>
  </si>
  <si>
    <t xml:space="preserve">Itagui rural</t>
  </si>
  <si>
    <t xml:space="preserve">Itagui urbana</t>
  </si>
  <si>
    <t xml:space="preserve">Ituango</t>
  </si>
  <si>
    <t xml:space="preserve">Iza</t>
  </si>
  <si>
    <t xml:space="preserve">Jambaló</t>
  </si>
  <si>
    <t xml:space="preserve">Jamundí</t>
  </si>
  <si>
    <t xml:space="preserve">Jardín</t>
  </si>
  <si>
    <t xml:space="preserve">Jenesano</t>
  </si>
  <si>
    <t xml:space="preserve">Jericó - Ant</t>
  </si>
  <si>
    <t xml:space="preserve">Jericó - Boy</t>
  </si>
  <si>
    <t xml:space="preserve">Jerusalén</t>
  </si>
  <si>
    <t xml:space="preserve">Jesús María</t>
  </si>
  <si>
    <t xml:space="preserve">Jordán</t>
  </si>
  <si>
    <t xml:space="preserve">Juan de Acosta</t>
  </si>
  <si>
    <t xml:space="preserve">Junín</t>
  </si>
  <si>
    <t xml:space="preserve">Juradó</t>
  </si>
  <si>
    <t xml:space="preserve">La Apartada</t>
  </si>
  <si>
    <t xml:space="preserve">La Argentina</t>
  </si>
  <si>
    <t xml:space="preserve">La Belleza</t>
  </si>
  <si>
    <t xml:space="preserve">La Calera</t>
  </si>
  <si>
    <t xml:space="preserve">La Capilla</t>
  </si>
  <si>
    <t xml:space="preserve">La Ceja</t>
  </si>
  <si>
    <t xml:space="preserve">La Celia</t>
  </si>
  <si>
    <t xml:space="preserve">La Chorrera</t>
  </si>
  <si>
    <t xml:space="preserve">La Cruz</t>
  </si>
  <si>
    <t xml:space="preserve">La Cumbre</t>
  </si>
  <si>
    <t xml:space="preserve">La Dorada</t>
  </si>
  <si>
    <t xml:space="preserve">La Esperanza</t>
  </si>
  <si>
    <t xml:space="preserve">La Estrella rural</t>
  </si>
  <si>
    <t xml:space="preserve">La Estrella urbana</t>
  </si>
  <si>
    <t xml:space="preserve">La Florida</t>
  </si>
  <si>
    <t xml:space="preserve">La Gloria</t>
  </si>
  <si>
    <t xml:space="preserve">La Guadalupe</t>
  </si>
  <si>
    <t xml:space="preserve">La Jagua de Ibirico</t>
  </si>
  <si>
    <t xml:space="preserve">La Jagua del Pilar</t>
  </si>
  <si>
    <t xml:space="preserve">La Llanada</t>
  </si>
  <si>
    <t xml:space="preserve">La Macarena</t>
  </si>
  <si>
    <t xml:space="preserve">La Merced</t>
  </si>
  <si>
    <t xml:space="preserve">La Mesa</t>
  </si>
  <si>
    <t xml:space="preserve">La Montañita</t>
  </si>
  <si>
    <t xml:space="preserve">La Palma</t>
  </si>
  <si>
    <t xml:space="preserve">La Paz</t>
  </si>
  <si>
    <t xml:space="preserve">La Pedrera</t>
  </si>
  <si>
    <t xml:space="preserve">La Peña</t>
  </si>
  <si>
    <t xml:space="preserve">La Pintada</t>
  </si>
  <si>
    <t xml:space="preserve">La Plata</t>
  </si>
  <si>
    <t xml:space="preserve">La Playa</t>
  </si>
  <si>
    <t xml:space="preserve">La Primavera</t>
  </si>
  <si>
    <t xml:space="preserve">La Salina</t>
  </si>
  <si>
    <t xml:space="preserve">La Sierra</t>
  </si>
  <si>
    <t xml:space="preserve">La Tebaida</t>
  </si>
  <si>
    <t xml:space="preserve">La Tola</t>
  </si>
  <si>
    <t xml:space="preserve">La Unión - Ant</t>
  </si>
  <si>
    <t xml:space="preserve">La Unión - Nar</t>
  </si>
  <si>
    <t xml:space="preserve">La Unión - Suc</t>
  </si>
  <si>
    <t xml:space="preserve">La Unión - Val</t>
  </si>
  <si>
    <t xml:space="preserve">La Uvita</t>
  </si>
  <si>
    <t xml:space="preserve">La Vega - Cau</t>
  </si>
  <si>
    <t xml:space="preserve">La Vega - Cun</t>
  </si>
  <si>
    <t xml:space="preserve">La Victoria - Ama</t>
  </si>
  <si>
    <t xml:space="preserve">La Victoria - Boy</t>
  </si>
  <si>
    <t xml:space="preserve">La Victoria - Val</t>
  </si>
  <si>
    <t xml:space="preserve">La Virginia</t>
  </si>
  <si>
    <t xml:space="preserve">Labateca</t>
  </si>
  <si>
    <t xml:space="preserve">Labranzagrande</t>
  </si>
  <si>
    <t xml:space="preserve">Landázuri</t>
  </si>
  <si>
    <t xml:space="preserve">Lebríja</t>
  </si>
  <si>
    <t xml:space="preserve">Leguízamo</t>
  </si>
  <si>
    <t xml:space="preserve">Leiva</t>
  </si>
  <si>
    <t xml:space="preserve">Lejanías</t>
  </si>
  <si>
    <t xml:space="preserve">Lenguazaque</t>
  </si>
  <si>
    <t xml:space="preserve">Lérida</t>
  </si>
  <si>
    <t xml:space="preserve">Leticia</t>
  </si>
  <si>
    <t xml:space="preserve">Líbano</t>
  </si>
  <si>
    <t xml:space="preserve">Liborina</t>
  </si>
  <si>
    <t xml:space="preserve">Linares</t>
  </si>
  <si>
    <t xml:space="preserve">Lloró</t>
  </si>
  <si>
    <t xml:space="preserve">López</t>
  </si>
  <si>
    <t xml:space="preserve">Lorica</t>
  </si>
  <si>
    <t xml:space="preserve">Los Andes</t>
  </si>
  <si>
    <t xml:space="preserve">Los Córdobas</t>
  </si>
  <si>
    <t xml:space="preserve">Los Palmitos</t>
  </si>
  <si>
    <t xml:space="preserve">Los Patios</t>
  </si>
  <si>
    <t xml:space="preserve">Los Santos</t>
  </si>
  <si>
    <t xml:space="preserve">Lourdes</t>
  </si>
  <si>
    <t xml:space="preserve">Luruaco</t>
  </si>
  <si>
    <t xml:space="preserve">Macanal</t>
  </si>
  <si>
    <t xml:space="preserve">Macaravita</t>
  </si>
  <si>
    <t xml:space="preserve">Maceo</t>
  </si>
  <si>
    <t xml:space="preserve">Macheta</t>
  </si>
  <si>
    <t xml:space="preserve">Madrid</t>
  </si>
  <si>
    <t xml:space="preserve">Magangué</t>
  </si>
  <si>
    <t xml:space="preserve">Magüí</t>
  </si>
  <si>
    <t xml:space="preserve">Mahates</t>
  </si>
  <si>
    <t xml:space="preserve">Maicao</t>
  </si>
  <si>
    <t xml:space="preserve">Majagual</t>
  </si>
  <si>
    <t xml:space="preserve">Málaga</t>
  </si>
  <si>
    <t xml:space="preserve">Malambo</t>
  </si>
  <si>
    <t xml:space="preserve">Mallama</t>
  </si>
  <si>
    <t xml:space="preserve">Manatí</t>
  </si>
  <si>
    <t xml:space="preserve">Manaure - Ces</t>
  </si>
  <si>
    <t xml:space="preserve">Manaure - Gua</t>
  </si>
  <si>
    <t xml:space="preserve">Maní</t>
  </si>
  <si>
    <t xml:space="preserve">Manizales</t>
  </si>
  <si>
    <t xml:space="preserve">Manta</t>
  </si>
  <si>
    <t xml:space="preserve">Manzanares</t>
  </si>
  <si>
    <t xml:space="preserve">Mapiripán</t>
  </si>
  <si>
    <t xml:space="preserve">Mapiripana</t>
  </si>
  <si>
    <t xml:space="preserve">Margarita</t>
  </si>
  <si>
    <t xml:space="preserve">María la Baja</t>
  </si>
  <si>
    <t xml:space="preserve">Marinilla</t>
  </si>
  <si>
    <t xml:space="preserve">Maripí</t>
  </si>
  <si>
    <t xml:space="preserve">Mariquita</t>
  </si>
  <si>
    <t xml:space="preserve">Marmato</t>
  </si>
  <si>
    <t xml:space="preserve">Marquetalia</t>
  </si>
  <si>
    <t xml:space="preserve">Marsella</t>
  </si>
  <si>
    <t xml:space="preserve">Marulanda</t>
  </si>
  <si>
    <t xml:space="preserve">Matanza</t>
  </si>
  <si>
    <t xml:space="preserve">Medellín rural</t>
  </si>
  <si>
    <t xml:space="preserve">Medellín urbana</t>
  </si>
  <si>
    <t xml:space="preserve">Medina</t>
  </si>
  <si>
    <t xml:space="preserve">Medio Atrato</t>
  </si>
  <si>
    <t xml:space="preserve">Medio Baudó</t>
  </si>
  <si>
    <t xml:space="preserve">Medio San Juan</t>
  </si>
  <si>
    <t xml:space="preserve">Melgar</t>
  </si>
  <si>
    <t xml:space="preserve">Mercaderes</t>
  </si>
  <si>
    <t xml:space="preserve">Mesetas</t>
  </si>
  <si>
    <t xml:space="preserve">Milán</t>
  </si>
  <si>
    <t xml:space="preserve">Miraflores - Boy</t>
  </si>
  <si>
    <t xml:space="preserve">Miraflores - Gua</t>
  </si>
  <si>
    <t xml:space="preserve">Miranda</t>
  </si>
  <si>
    <t xml:space="preserve">Miriti Paraná</t>
  </si>
  <si>
    <t xml:space="preserve">Mistrató</t>
  </si>
  <si>
    <t xml:space="preserve">Mitú</t>
  </si>
  <si>
    <t xml:space="preserve">Mocoa</t>
  </si>
  <si>
    <t xml:space="preserve">Mogotes</t>
  </si>
  <si>
    <t xml:space="preserve">Molagavita</t>
  </si>
  <si>
    <t xml:space="preserve">Momil</t>
  </si>
  <si>
    <t xml:space="preserve">Mompós</t>
  </si>
  <si>
    <t xml:space="preserve">Mongua</t>
  </si>
  <si>
    <t xml:space="preserve">Monguí</t>
  </si>
  <si>
    <t xml:space="preserve">Moniquirá</t>
  </si>
  <si>
    <t xml:space="preserve">Montebello</t>
  </si>
  <si>
    <t xml:space="preserve">Montecristo</t>
  </si>
  <si>
    <t xml:space="preserve">Montelíbano</t>
  </si>
  <si>
    <t xml:space="preserve">Montenegro</t>
  </si>
  <si>
    <t xml:space="preserve">Montería</t>
  </si>
  <si>
    <t xml:space="preserve">Monterrey</t>
  </si>
  <si>
    <t xml:space="preserve">Moñitos</t>
  </si>
  <si>
    <t xml:space="preserve">Morales - Bol</t>
  </si>
  <si>
    <t xml:space="preserve">Morales - Cau</t>
  </si>
  <si>
    <t xml:space="preserve">Morelia</t>
  </si>
  <si>
    <t xml:space="preserve">Morichal</t>
  </si>
  <si>
    <t xml:space="preserve">Morroa</t>
  </si>
  <si>
    <t xml:space="preserve">Mosquera - Cun</t>
  </si>
  <si>
    <t xml:space="preserve">Mosquera - Nar</t>
  </si>
  <si>
    <t xml:space="preserve">Motavita</t>
  </si>
  <si>
    <t xml:space="preserve">Murillo</t>
  </si>
  <si>
    <t xml:space="preserve">Murindó</t>
  </si>
  <si>
    <t xml:space="preserve">Mutatá</t>
  </si>
  <si>
    <t xml:space="preserve">Mutiscua</t>
  </si>
  <si>
    <t xml:space="preserve">Muzo</t>
  </si>
  <si>
    <t xml:space="preserve">Nariño - Ant</t>
  </si>
  <si>
    <t xml:space="preserve">Nariño - Cun</t>
  </si>
  <si>
    <t xml:space="preserve">Nariño - Nar</t>
  </si>
  <si>
    <t xml:space="preserve">Nátaga</t>
  </si>
  <si>
    <t xml:space="preserve">Natagaima</t>
  </si>
  <si>
    <t xml:space="preserve">Nechí</t>
  </si>
  <si>
    <t xml:space="preserve">Necoclí</t>
  </si>
  <si>
    <t xml:space="preserve">Neira</t>
  </si>
  <si>
    <t xml:space="preserve">Neiva</t>
  </si>
  <si>
    <t xml:space="preserve">Nemocón</t>
  </si>
  <si>
    <t xml:space="preserve">Nilo</t>
  </si>
  <si>
    <t xml:space="preserve">Nimaima</t>
  </si>
  <si>
    <t xml:space="preserve">Nobsa</t>
  </si>
  <si>
    <t xml:space="preserve">Nocaima</t>
  </si>
  <si>
    <t xml:space="preserve">Norcasia</t>
  </si>
  <si>
    <t xml:space="preserve">Norosí</t>
  </si>
  <si>
    <t xml:space="preserve">Nóvita</t>
  </si>
  <si>
    <t xml:space="preserve">Nueva Granada</t>
  </si>
  <si>
    <t xml:space="preserve">Nuevo Colón</t>
  </si>
  <si>
    <t xml:space="preserve">Nunchía</t>
  </si>
  <si>
    <t xml:space="preserve">Nuquí</t>
  </si>
  <si>
    <t xml:space="preserve">Obando</t>
  </si>
  <si>
    <t xml:space="preserve">Ocamonte</t>
  </si>
  <si>
    <t xml:space="preserve">Ocaña</t>
  </si>
  <si>
    <t xml:space="preserve">Oiba</t>
  </si>
  <si>
    <t xml:space="preserve">Oicatá</t>
  </si>
  <si>
    <t xml:space="preserve">Olaya</t>
  </si>
  <si>
    <t xml:space="preserve">Olaya Herrera</t>
  </si>
  <si>
    <t xml:space="preserve">Onzaga</t>
  </si>
  <si>
    <t xml:space="preserve">Oporapa</t>
  </si>
  <si>
    <t xml:space="preserve">Orito</t>
  </si>
  <si>
    <t xml:space="preserve">Orocué</t>
  </si>
  <si>
    <t xml:space="preserve">Ortega</t>
  </si>
  <si>
    <t xml:space="preserve">Ospina</t>
  </si>
  <si>
    <t xml:space="preserve">Otanche</t>
  </si>
  <si>
    <t xml:space="preserve">Ovejas</t>
  </si>
  <si>
    <t xml:space="preserve">Pachavita</t>
  </si>
  <si>
    <t xml:space="preserve">Pacho</t>
  </si>
  <si>
    <t xml:space="preserve">Pacoa</t>
  </si>
  <si>
    <t xml:space="preserve">Pácora</t>
  </si>
  <si>
    <t xml:space="preserve">Padilla</t>
  </si>
  <si>
    <t xml:space="preserve">Páez - Boy</t>
  </si>
  <si>
    <t xml:space="preserve">Páez - Cau</t>
  </si>
  <si>
    <t xml:space="preserve">Paicol</t>
  </si>
  <si>
    <t xml:space="preserve">Pailitas</t>
  </si>
  <si>
    <t xml:space="preserve">Paime</t>
  </si>
  <si>
    <t xml:space="preserve">Paipa</t>
  </si>
  <si>
    <t xml:space="preserve">Pajarito</t>
  </si>
  <si>
    <t xml:space="preserve">Palermo</t>
  </si>
  <si>
    <t xml:space="preserve">Palestina - Cal</t>
  </si>
  <si>
    <t xml:space="preserve">Palestina - Hui</t>
  </si>
  <si>
    <t xml:space="preserve">Palmar</t>
  </si>
  <si>
    <t xml:space="preserve">Palmar de Varela</t>
  </si>
  <si>
    <t xml:space="preserve">Palmas del Socorro</t>
  </si>
  <si>
    <t xml:space="preserve">Palmira</t>
  </si>
  <si>
    <t xml:space="preserve">Palmito</t>
  </si>
  <si>
    <t xml:space="preserve">Palocabildo</t>
  </si>
  <si>
    <t xml:space="preserve">Pamplona</t>
  </si>
  <si>
    <t xml:space="preserve">Pamplonita</t>
  </si>
  <si>
    <t xml:space="preserve">Pana Pana</t>
  </si>
  <si>
    <t xml:space="preserve">Pandi</t>
  </si>
  <si>
    <t xml:space="preserve">Panqueba</t>
  </si>
  <si>
    <t xml:space="preserve">Papunaua</t>
  </si>
  <si>
    <t xml:space="preserve">Páramo</t>
  </si>
  <si>
    <t xml:space="preserve">Paratebueno</t>
  </si>
  <si>
    <t xml:space="preserve">Pasca</t>
  </si>
  <si>
    <t xml:space="preserve">Pasto</t>
  </si>
  <si>
    <t xml:space="preserve">Patía</t>
  </si>
  <si>
    <t xml:space="preserve">Pauna</t>
  </si>
  <si>
    <t xml:space="preserve">Paya</t>
  </si>
  <si>
    <t xml:space="preserve">Paz de Ariporo</t>
  </si>
  <si>
    <t xml:space="preserve">Paz de Río</t>
  </si>
  <si>
    <t xml:space="preserve">Pedraza</t>
  </si>
  <si>
    <t xml:space="preserve">Pelaya</t>
  </si>
  <si>
    <t xml:space="preserve">Pensilvania</t>
  </si>
  <si>
    <t xml:space="preserve">Peñol</t>
  </si>
  <si>
    <t xml:space="preserve">Peque</t>
  </si>
  <si>
    <t xml:space="preserve">Pereira</t>
  </si>
  <si>
    <t xml:space="preserve">Pesca</t>
  </si>
  <si>
    <t xml:space="preserve">Piamonte</t>
  </si>
  <si>
    <t xml:space="preserve">Piedecuesta</t>
  </si>
  <si>
    <t xml:space="preserve">Piedras</t>
  </si>
  <si>
    <t xml:space="preserve">Piendamó</t>
  </si>
  <si>
    <t xml:space="preserve">Pijao</t>
  </si>
  <si>
    <t xml:space="preserve">Pijiño del Carmen</t>
  </si>
  <si>
    <t xml:space="preserve">Pinchote</t>
  </si>
  <si>
    <t xml:space="preserve">Pinillos</t>
  </si>
  <si>
    <t xml:space="preserve">Piojó</t>
  </si>
  <si>
    <t xml:space="preserve">Pisba</t>
  </si>
  <si>
    <t xml:space="preserve">Pital</t>
  </si>
  <si>
    <t xml:space="preserve">Pitalito</t>
  </si>
  <si>
    <t xml:space="preserve">Pivijay</t>
  </si>
  <si>
    <t xml:space="preserve">Planadas</t>
  </si>
  <si>
    <t xml:space="preserve">Planeta Rica</t>
  </si>
  <si>
    <t xml:space="preserve">Plato</t>
  </si>
  <si>
    <t xml:space="preserve">Policarpa</t>
  </si>
  <si>
    <t xml:space="preserve">Polonuevo</t>
  </si>
  <si>
    <t xml:space="preserve">Ponedera</t>
  </si>
  <si>
    <t xml:space="preserve">Popayán</t>
  </si>
  <si>
    <t xml:space="preserve">Pore</t>
  </si>
  <si>
    <t xml:space="preserve">Potosí</t>
  </si>
  <si>
    <t xml:space="preserve">Pradera</t>
  </si>
  <si>
    <t xml:space="preserve">Prado</t>
  </si>
  <si>
    <t xml:space="preserve">Providencia - Isl</t>
  </si>
  <si>
    <t xml:space="preserve">San Andrés</t>
  </si>
  <si>
    <t xml:space="preserve">CORALINA</t>
  </si>
  <si>
    <t xml:space="preserve">Providencia - Nar</t>
  </si>
  <si>
    <t xml:space="preserve">Pueblo Bello</t>
  </si>
  <si>
    <t xml:space="preserve">Pueblo Nuevo</t>
  </si>
  <si>
    <t xml:space="preserve">Pueblo Rico</t>
  </si>
  <si>
    <t xml:space="preserve">Pueblo Viejo</t>
  </si>
  <si>
    <t xml:space="preserve">Pueblorrico</t>
  </si>
  <si>
    <t xml:space="preserve">Puente Nacional</t>
  </si>
  <si>
    <t xml:space="preserve">Puerres</t>
  </si>
  <si>
    <t xml:space="preserve">Puerto Alegría</t>
  </si>
  <si>
    <t xml:space="preserve">Puerto Arica</t>
  </si>
  <si>
    <t xml:space="preserve">Puerto Asís</t>
  </si>
  <si>
    <t xml:space="preserve">Puerto Berrío</t>
  </si>
  <si>
    <t xml:space="preserve">Puerto Boyacá</t>
  </si>
  <si>
    <t xml:space="preserve">Puerto Caicedo</t>
  </si>
  <si>
    <t xml:space="preserve">Puerto Carreño</t>
  </si>
  <si>
    <t xml:space="preserve">Puerto Colombia - Atl</t>
  </si>
  <si>
    <t xml:space="preserve">Puerto Colombia - Gua</t>
  </si>
  <si>
    <t xml:space="preserve">Puerto Concordia</t>
  </si>
  <si>
    <t xml:space="preserve">Puerto Escondido</t>
  </si>
  <si>
    <t xml:space="preserve">Puerto Gaitán</t>
  </si>
  <si>
    <t xml:space="preserve">Puerto Guzmán</t>
  </si>
  <si>
    <t xml:space="preserve">Puerto Libertador</t>
  </si>
  <si>
    <t xml:space="preserve">Puerto Lleras</t>
  </si>
  <si>
    <t xml:space="preserve">Puerto López</t>
  </si>
  <si>
    <t xml:space="preserve">Puerto Nare</t>
  </si>
  <si>
    <t xml:space="preserve">Puerto Nariño</t>
  </si>
  <si>
    <t xml:space="preserve">Puerto Parra</t>
  </si>
  <si>
    <t xml:space="preserve">Puerto Rico - Caq</t>
  </si>
  <si>
    <t xml:space="preserve">Puerto Rico - Met</t>
  </si>
  <si>
    <t xml:space="preserve">Puerto Rondón</t>
  </si>
  <si>
    <t xml:space="preserve">Puerto Salgar</t>
  </si>
  <si>
    <t xml:space="preserve">Puerto Santander - Ama</t>
  </si>
  <si>
    <t xml:space="preserve">Puerto Santander - Nor</t>
  </si>
  <si>
    <t xml:space="preserve">Puerto Tejada</t>
  </si>
  <si>
    <t xml:space="preserve">Puerto Triunfo</t>
  </si>
  <si>
    <t xml:space="preserve">Puerto Wilches</t>
  </si>
  <si>
    <t xml:space="preserve">Pulí</t>
  </si>
  <si>
    <t xml:space="preserve">Pupiales</t>
  </si>
  <si>
    <t xml:space="preserve">Puracé</t>
  </si>
  <si>
    <t xml:space="preserve">Purificación</t>
  </si>
  <si>
    <t xml:space="preserve">Purísima</t>
  </si>
  <si>
    <t xml:space="preserve">Quebradanegra</t>
  </si>
  <si>
    <t xml:space="preserve">Quetame</t>
  </si>
  <si>
    <t xml:space="preserve">Quibdó</t>
  </si>
  <si>
    <t xml:space="preserve">Quimbaya</t>
  </si>
  <si>
    <t xml:space="preserve">Quinchía</t>
  </si>
  <si>
    <t xml:space="preserve">Quípama</t>
  </si>
  <si>
    <t xml:space="preserve">Quipile</t>
  </si>
  <si>
    <t xml:space="preserve">Ragonvalia</t>
  </si>
  <si>
    <t xml:space="preserve">Ramiriquí</t>
  </si>
  <si>
    <t xml:space="preserve">Ráquira</t>
  </si>
  <si>
    <t xml:space="preserve">Recetor</t>
  </si>
  <si>
    <t xml:space="preserve">Regidor</t>
  </si>
  <si>
    <t xml:space="preserve">Remedios</t>
  </si>
  <si>
    <t xml:space="preserve">Remolino</t>
  </si>
  <si>
    <t xml:space="preserve">Repelón</t>
  </si>
  <si>
    <t xml:space="preserve">Restrepo - Met</t>
  </si>
  <si>
    <t xml:space="preserve">Restrepo - Val</t>
  </si>
  <si>
    <t xml:space="preserve">Retiro</t>
  </si>
  <si>
    <t xml:space="preserve">Ricaurte - Cun</t>
  </si>
  <si>
    <t xml:space="preserve">Ricaurte - Nar</t>
  </si>
  <si>
    <t xml:space="preserve">Rio Blanco</t>
  </si>
  <si>
    <t xml:space="preserve">Río de Oro</t>
  </si>
  <si>
    <t xml:space="preserve">Río Iro</t>
  </si>
  <si>
    <t xml:space="preserve">Río Quito</t>
  </si>
  <si>
    <t xml:space="preserve">Río Viejo</t>
  </si>
  <si>
    <t xml:space="preserve">Riofrío</t>
  </si>
  <si>
    <t xml:space="preserve">Riohacha</t>
  </si>
  <si>
    <t xml:space="preserve">Rionegro - Ant</t>
  </si>
  <si>
    <t xml:space="preserve">Rionegro - San</t>
  </si>
  <si>
    <t xml:space="preserve">Riosucio - Cal</t>
  </si>
  <si>
    <t xml:space="preserve">Riosucio - Cho</t>
  </si>
  <si>
    <t xml:space="preserve">Rivera</t>
  </si>
  <si>
    <t xml:space="preserve">Roberto Payán</t>
  </si>
  <si>
    <t xml:space="preserve">Roldanillo</t>
  </si>
  <si>
    <t xml:space="preserve">Roncesvalles</t>
  </si>
  <si>
    <t xml:space="preserve">Rondón</t>
  </si>
  <si>
    <t xml:space="preserve">Rosas</t>
  </si>
  <si>
    <t xml:space="preserve">Rovira</t>
  </si>
  <si>
    <t xml:space="preserve">Sabana de Torres</t>
  </si>
  <si>
    <t xml:space="preserve">Sabanagrande</t>
  </si>
  <si>
    <t xml:space="preserve">Sabanalarga - Ant</t>
  </si>
  <si>
    <t xml:space="preserve">Sabanalarga - Atl</t>
  </si>
  <si>
    <t xml:space="preserve">Sabanalarga - Cas</t>
  </si>
  <si>
    <t xml:space="preserve">Sabanas de San Angel</t>
  </si>
  <si>
    <t xml:space="preserve">Sabaneta rural</t>
  </si>
  <si>
    <t xml:space="preserve">Sabaneta urbana</t>
  </si>
  <si>
    <t xml:space="preserve">Saboyá</t>
  </si>
  <si>
    <t xml:space="preserve">Sácama</t>
  </si>
  <si>
    <t xml:space="preserve">Sáchica</t>
  </si>
  <si>
    <t xml:space="preserve">Sahagún</t>
  </si>
  <si>
    <t xml:space="preserve">Saladoblanco</t>
  </si>
  <si>
    <t xml:space="preserve">Salamina - Cal</t>
  </si>
  <si>
    <t xml:space="preserve">Salamina - Mag</t>
  </si>
  <si>
    <t xml:space="preserve">Salazar</t>
  </si>
  <si>
    <t xml:space="preserve">Saldaña</t>
  </si>
  <si>
    <t xml:space="preserve">Salento</t>
  </si>
  <si>
    <t xml:space="preserve">Salgar</t>
  </si>
  <si>
    <t xml:space="preserve">Samacá</t>
  </si>
  <si>
    <t xml:space="preserve">Samaná</t>
  </si>
  <si>
    <t xml:space="preserve">Samaniego</t>
  </si>
  <si>
    <t xml:space="preserve">Sampués</t>
  </si>
  <si>
    <t xml:space="preserve">San Agustín</t>
  </si>
  <si>
    <t xml:space="preserve">San Alberto</t>
  </si>
  <si>
    <t xml:space="preserve">San Andrés - Isl</t>
  </si>
  <si>
    <t xml:space="preserve">San Andrés - Sant</t>
  </si>
  <si>
    <t xml:space="preserve">San Andrés de Cuerquía</t>
  </si>
  <si>
    <t xml:space="preserve">San Andrés de Tumaco</t>
  </si>
  <si>
    <t xml:space="preserve">San Andrés Sotavento</t>
  </si>
  <si>
    <t xml:space="preserve">San Antero</t>
  </si>
  <si>
    <t xml:space="preserve">San Antonio</t>
  </si>
  <si>
    <t xml:space="preserve">San Antonio del Tequendama</t>
  </si>
  <si>
    <t xml:space="preserve">San Benito</t>
  </si>
  <si>
    <t xml:space="preserve">San Benito Abad</t>
  </si>
  <si>
    <t xml:space="preserve">San Bernardo - Cun</t>
  </si>
  <si>
    <t xml:space="preserve">San Bernardo - Nar</t>
  </si>
  <si>
    <t xml:space="preserve">San Bernardo del Viento</t>
  </si>
  <si>
    <t xml:space="preserve">San Calixto</t>
  </si>
  <si>
    <t xml:space="preserve">San Carlos - Ant</t>
  </si>
  <si>
    <t xml:space="preserve">San Carlos - Cor</t>
  </si>
  <si>
    <t xml:space="preserve">San Carlos de Guaroa</t>
  </si>
  <si>
    <t xml:space="preserve">San Cayetano - Cun</t>
  </si>
  <si>
    <t xml:space="preserve">San Cayetano - Nor</t>
  </si>
  <si>
    <t xml:space="preserve">San Cristóbal</t>
  </si>
  <si>
    <t xml:space="preserve">San Diego</t>
  </si>
  <si>
    <t xml:space="preserve">San Eduardo</t>
  </si>
  <si>
    <t xml:space="preserve">San Estanislao</t>
  </si>
  <si>
    <t xml:space="preserve">San Felipe</t>
  </si>
  <si>
    <t xml:space="preserve">San Fernando</t>
  </si>
  <si>
    <t xml:space="preserve">San Francisco - Ant</t>
  </si>
  <si>
    <t xml:space="preserve">San Francisco - Cun</t>
  </si>
  <si>
    <t xml:space="preserve">San Francisco - Put</t>
  </si>
  <si>
    <t xml:space="preserve">San Gil</t>
  </si>
  <si>
    <t xml:space="preserve">San Jacinto</t>
  </si>
  <si>
    <t xml:space="preserve">San Jacinto del Cauca</t>
  </si>
  <si>
    <t xml:space="preserve">San Jerónimo</t>
  </si>
  <si>
    <t xml:space="preserve">San Joaquín</t>
  </si>
  <si>
    <t xml:space="preserve">San José</t>
  </si>
  <si>
    <t xml:space="preserve">San José de La Montaña</t>
  </si>
  <si>
    <t xml:space="preserve">San José de Miranda</t>
  </si>
  <si>
    <t xml:space="preserve">San José de Pare</t>
  </si>
  <si>
    <t xml:space="preserve">San José de Uré</t>
  </si>
  <si>
    <t xml:space="preserve">San José del Fragua</t>
  </si>
  <si>
    <t xml:space="preserve">San José del Guaviare</t>
  </si>
  <si>
    <t xml:space="preserve">San José del Palmar</t>
  </si>
  <si>
    <t xml:space="preserve">San Juan de Arama</t>
  </si>
  <si>
    <t xml:space="preserve">San Juan de Betulia</t>
  </si>
  <si>
    <t xml:space="preserve">San Juan de Río Seco</t>
  </si>
  <si>
    <t xml:space="preserve">San Juan de Urabá</t>
  </si>
  <si>
    <t xml:space="preserve">San Juan del Cesar</t>
  </si>
  <si>
    <t xml:space="preserve">San Juan Nepomuceno</t>
  </si>
  <si>
    <t xml:space="preserve">San Juanito</t>
  </si>
  <si>
    <t xml:space="preserve">San Lorenzo</t>
  </si>
  <si>
    <t xml:space="preserve">San Luis - Ant</t>
  </si>
  <si>
    <t xml:space="preserve">San Luis - Tol</t>
  </si>
  <si>
    <t xml:space="preserve">San Luis de Gaceno - Boy</t>
  </si>
  <si>
    <t xml:space="preserve">San Luis de Gaceno - Cas</t>
  </si>
  <si>
    <t xml:space="preserve">San Luis de Palenque - Cas</t>
  </si>
  <si>
    <t xml:space="preserve">San Luis de Sincé</t>
  </si>
  <si>
    <t xml:space="preserve">San Marcos</t>
  </si>
  <si>
    <t xml:space="preserve">San Martín - Ces</t>
  </si>
  <si>
    <t xml:space="preserve">San Martín - Met</t>
  </si>
  <si>
    <t xml:space="preserve">San Martín de Loba</t>
  </si>
  <si>
    <t xml:space="preserve">San Mateo</t>
  </si>
  <si>
    <t xml:space="preserve">San Miguel - Put</t>
  </si>
  <si>
    <t xml:space="preserve">San Miguel - San</t>
  </si>
  <si>
    <t xml:space="preserve">San Miguel de Sema</t>
  </si>
  <si>
    <t xml:space="preserve">San Onofre</t>
  </si>
  <si>
    <t xml:space="preserve">San Pablo</t>
  </si>
  <si>
    <t xml:space="preserve">San Pablo de Borbur - Bol</t>
  </si>
  <si>
    <t xml:space="preserve">San Pablo de Borbur - Boy</t>
  </si>
  <si>
    <t xml:space="preserve">San Pedro - Ant</t>
  </si>
  <si>
    <t xml:space="preserve">San Pedro - Suc</t>
  </si>
  <si>
    <t xml:space="preserve">San Pedro - Val</t>
  </si>
  <si>
    <t xml:space="preserve">San Pedro de Cartago</t>
  </si>
  <si>
    <t xml:space="preserve">San Pedro de Uraba</t>
  </si>
  <si>
    <t xml:space="preserve">San Pelayo</t>
  </si>
  <si>
    <t xml:space="preserve">San Rafael</t>
  </si>
  <si>
    <t xml:space="preserve">San Roque</t>
  </si>
  <si>
    <t xml:space="preserve">San Sebastián</t>
  </si>
  <si>
    <t xml:space="preserve">San Sebastián de Buenavista</t>
  </si>
  <si>
    <t xml:space="preserve">San Vicente</t>
  </si>
  <si>
    <t xml:space="preserve">San Vicente de Chucurí</t>
  </si>
  <si>
    <t xml:space="preserve">San Vicente del Caguán</t>
  </si>
  <si>
    <t xml:space="preserve">San Zenón</t>
  </si>
  <si>
    <t xml:space="preserve">Sandoná</t>
  </si>
  <si>
    <t xml:space="preserve">Santa Ana</t>
  </si>
  <si>
    <t xml:space="preserve">Santa Bárbara - Ant</t>
  </si>
  <si>
    <t xml:space="preserve">Santa Bárbara - Nar</t>
  </si>
  <si>
    <t xml:space="preserve">Santa Bárbara - San</t>
  </si>
  <si>
    <t xml:space="preserve">Santa Bárbara de Pinto</t>
  </si>
  <si>
    <t xml:space="preserve">Santa Catalina</t>
  </si>
  <si>
    <t xml:space="preserve">Santa Helena del Opón</t>
  </si>
  <si>
    <t xml:space="preserve">Santa Isabel</t>
  </si>
  <si>
    <t xml:space="preserve">Santa Lucía</t>
  </si>
  <si>
    <t xml:space="preserve">Santa María - Boy</t>
  </si>
  <si>
    <t xml:space="preserve">Santa María - Hui</t>
  </si>
  <si>
    <t xml:space="preserve">Santa Marta rural</t>
  </si>
  <si>
    <t xml:space="preserve">Santa Marta urbana</t>
  </si>
  <si>
    <t xml:space="preserve">DADSA</t>
  </si>
  <si>
    <t xml:space="preserve">Santa Rosa - Bol</t>
  </si>
  <si>
    <t xml:space="preserve">Santa Rosa - Cau</t>
  </si>
  <si>
    <t xml:space="preserve">Santa Rosa de Cabal</t>
  </si>
  <si>
    <t xml:space="preserve">Santa Rosa de Osos</t>
  </si>
  <si>
    <t xml:space="preserve">Santa Rosa de Viterbo</t>
  </si>
  <si>
    <t xml:space="preserve">Santa Rosa del Sur</t>
  </si>
  <si>
    <t xml:space="preserve">Santa Rosalía</t>
  </si>
  <si>
    <t xml:space="preserve">Santa Sofía</t>
  </si>
  <si>
    <t xml:space="preserve">Santacruz</t>
  </si>
  <si>
    <t xml:space="preserve">Santafé de Antioquia</t>
  </si>
  <si>
    <t xml:space="preserve">Santana</t>
  </si>
  <si>
    <t xml:space="preserve">Santander de Quilichao</t>
  </si>
  <si>
    <t xml:space="preserve">Santiago - Nor</t>
  </si>
  <si>
    <t xml:space="preserve">Santiago - Put</t>
  </si>
  <si>
    <t xml:space="preserve">Santiago de Tolú</t>
  </si>
  <si>
    <t xml:space="preserve">Santo Domingo</t>
  </si>
  <si>
    <t xml:space="preserve">Santo Tomás</t>
  </si>
  <si>
    <t xml:space="preserve">Santuario</t>
  </si>
  <si>
    <t xml:space="preserve">Sapuyes</t>
  </si>
  <si>
    <t xml:space="preserve">Saravena</t>
  </si>
  <si>
    <t xml:space="preserve">Sardinata</t>
  </si>
  <si>
    <t xml:space="preserve">Sasaima</t>
  </si>
  <si>
    <t xml:space="preserve">Sativanorte</t>
  </si>
  <si>
    <t xml:space="preserve">Sativasur</t>
  </si>
  <si>
    <t xml:space="preserve">Segovia</t>
  </si>
  <si>
    <t xml:space="preserve">Sesquilé</t>
  </si>
  <si>
    <t xml:space="preserve">Sevilla</t>
  </si>
  <si>
    <t xml:space="preserve">Siachoque</t>
  </si>
  <si>
    <t xml:space="preserve">Sibaté</t>
  </si>
  <si>
    <t xml:space="preserve">Sibundoy</t>
  </si>
  <si>
    <t xml:space="preserve">Silos</t>
  </si>
  <si>
    <t xml:space="preserve">Silvania</t>
  </si>
  <si>
    <t xml:space="preserve">Silvia</t>
  </si>
  <si>
    <t xml:space="preserve">Simacota</t>
  </si>
  <si>
    <t xml:space="preserve">Simijaca</t>
  </si>
  <si>
    <t xml:space="preserve">Simití</t>
  </si>
  <si>
    <t xml:space="preserve">Sincelejo</t>
  </si>
  <si>
    <t xml:space="preserve">Sipí</t>
  </si>
  <si>
    <t xml:space="preserve">Sitionuevo</t>
  </si>
  <si>
    <t xml:space="preserve">Soacha</t>
  </si>
  <si>
    <t xml:space="preserve">Soatá</t>
  </si>
  <si>
    <t xml:space="preserve">Socha</t>
  </si>
  <si>
    <t xml:space="preserve">Socorro</t>
  </si>
  <si>
    <t xml:space="preserve">Socotá</t>
  </si>
  <si>
    <t xml:space="preserve">Sogamoso</t>
  </si>
  <si>
    <t xml:space="preserve">Solano</t>
  </si>
  <si>
    <t xml:space="preserve">Soledad</t>
  </si>
  <si>
    <t xml:space="preserve">Solita</t>
  </si>
  <si>
    <t xml:space="preserve">Somondoco</t>
  </si>
  <si>
    <t xml:space="preserve">Sonsón</t>
  </si>
  <si>
    <t xml:space="preserve">Sopetrán</t>
  </si>
  <si>
    <t xml:space="preserve">Soplaviento</t>
  </si>
  <si>
    <t xml:space="preserve">Sopó</t>
  </si>
  <si>
    <t xml:space="preserve">Sora</t>
  </si>
  <si>
    <t xml:space="preserve">Soracá</t>
  </si>
  <si>
    <t xml:space="preserve">Sotaquirá</t>
  </si>
  <si>
    <t xml:space="preserve">Sotara</t>
  </si>
  <si>
    <t xml:space="preserve">Suaita</t>
  </si>
  <si>
    <t xml:space="preserve">Suan</t>
  </si>
  <si>
    <t xml:space="preserve">Suárez - Cau</t>
  </si>
  <si>
    <t xml:space="preserve">Suárez - Tol</t>
  </si>
  <si>
    <t xml:space="preserve">Suaza</t>
  </si>
  <si>
    <t xml:space="preserve">Subachoque</t>
  </si>
  <si>
    <t xml:space="preserve">Sucre - Cau</t>
  </si>
  <si>
    <t xml:space="preserve">Sucre - San</t>
  </si>
  <si>
    <t xml:space="preserve">Sucre - Suc</t>
  </si>
  <si>
    <t xml:space="preserve">Suesca</t>
  </si>
  <si>
    <t xml:space="preserve">Supatá</t>
  </si>
  <si>
    <t xml:space="preserve">Supía</t>
  </si>
  <si>
    <t xml:space="preserve">Suratá</t>
  </si>
  <si>
    <t xml:space="preserve">Susa</t>
  </si>
  <si>
    <t xml:space="preserve">Susacón</t>
  </si>
  <si>
    <t xml:space="preserve">Sutamarchán</t>
  </si>
  <si>
    <t xml:space="preserve">Sutatausa</t>
  </si>
  <si>
    <t xml:space="preserve">Sutatenza</t>
  </si>
  <si>
    <t xml:space="preserve">Tabio</t>
  </si>
  <si>
    <t xml:space="preserve">Tadó</t>
  </si>
  <si>
    <t xml:space="preserve">Talaigua Nuevo</t>
  </si>
  <si>
    <t xml:space="preserve">Tamalameque</t>
  </si>
  <si>
    <t xml:space="preserve">Támara</t>
  </si>
  <si>
    <t xml:space="preserve">Tame</t>
  </si>
  <si>
    <t xml:space="preserve">Támesis</t>
  </si>
  <si>
    <t xml:space="preserve">Taminango</t>
  </si>
  <si>
    <t xml:space="preserve">Tangua</t>
  </si>
  <si>
    <t xml:space="preserve">Taraira</t>
  </si>
  <si>
    <t xml:space="preserve">Tarapacá</t>
  </si>
  <si>
    <t xml:space="preserve">Tarazá</t>
  </si>
  <si>
    <t xml:space="preserve">Tarqui</t>
  </si>
  <si>
    <t xml:space="preserve">Tarso</t>
  </si>
  <si>
    <t xml:space="preserve">Tasco</t>
  </si>
  <si>
    <t xml:space="preserve">Tauramena</t>
  </si>
  <si>
    <t xml:space="preserve">Tausa</t>
  </si>
  <si>
    <t xml:space="preserve">Tello</t>
  </si>
  <si>
    <t xml:space="preserve">Tena</t>
  </si>
  <si>
    <t xml:space="preserve">Tenerife</t>
  </si>
  <si>
    <t xml:space="preserve">Tenjo</t>
  </si>
  <si>
    <t xml:space="preserve">Tenza</t>
  </si>
  <si>
    <t xml:space="preserve">Teorama</t>
  </si>
  <si>
    <t xml:space="preserve">Teruel</t>
  </si>
  <si>
    <t xml:space="preserve">Tesalia</t>
  </si>
  <si>
    <t xml:space="preserve">Tibacuy</t>
  </si>
  <si>
    <t xml:space="preserve">Tibaná</t>
  </si>
  <si>
    <t xml:space="preserve">Tibasosa</t>
  </si>
  <si>
    <t xml:space="preserve">Tibirita</t>
  </si>
  <si>
    <t xml:space="preserve">Tibú</t>
  </si>
  <si>
    <t xml:space="preserve">Tierralta</t>
  </si>
  <si>
    <t xml:space="preserve">Timaná</t>
  </si>
  <si>
    <t xml:space="preserve">Timbío</t>
  </si>
  <si>
    <t xml:space="preserve">Timbiquí</t>
  </si>
  <si>
    <t xml:space="preserve">Tinjacá</t>
  </si>
  <si>
    <t xml:space="preserve">Tipacoque</t>
  </si>
  <si>
    <t xml:space="preserve">Tiquisio</t>
  </si>
  <si>
    <t xml:space="preserve">Titiribí</t>
  </si>
  <si>
    <t xml:space="preserve">Toca</t>
  </si>
  <si>
    <t xml:space="preserve">Tocaima</t>
  </si>
  <si>
    <t xml:space="preserve">Tocancipá</t>
  </si>
  <si>
    <t xml:space="preserve">Togüí</t>
  </si>
  <si>
    <t xml:space="preserve">Toledo</t>
  </si>
  <si>
    <t xml:space="preserve">Tolú Viejo</t>
  </si>
  <si>
    <t xml:space="preserve">Tona</t>
  </si>
  <si>
    <t xml:space="preserve">Tópaga</t>
  </si>
  <si>
    <t xml:space="preserve">Topaipí</t>
  </si>
  <si>
    <t xml:space="preserve">Toribio</t>
  </si>
  <si>
    <t xml:space="preserve">Toro</t>
  </si>
  <si>
    <t xml:space="preserve">Tota</t>
  </si>
  <si>
    <t xml:space="preserve">Totoró</t>
  </si>
  <si>
    <t xml:space="preserve">Trinidad</t>
  </si>
  <si>
    <t xml:space="preserve">Trujillo</t>
  </si>
  <si>
    <t xml:space="preserve">Tubará</t>
  </si>
  <si>
    <t xml:space="preserve">Tuchín</t>
  </si>
  <si>
    <t xml:space="preserve">Tuluá</t>
  </si>
  <si>
    <t xml:space="preserve">Tunja</t>
  </si>
  <si>
    <t xml:space="preserve">Tununguá</t>
  </si>
  <si>
    <t xml:space="preserve">Túquerres</t>
  </si>
  <si>
    <t xml:space="preserve">Turbaco</t>
  </si>
  <si>
    <t xml:space="preserve">Turbaná</t>
  </si>
  <si>
    <t xml:space="preserve">Turbo</t>
  </si>
  <si>
    <t xml:space="preserve">Turmequé</t>
  </si>
  <si>
    <t xml:space="preserve">Tuta</t>
  </si>
  <si>
    <t xml:space="preserve">Tutazá</t>
  </si>
  <si>
    <t xml:space="preserve">Ubalá</t>
  </si>
  <si>
    <t xml:space="preserve">Ubaque</t>
  </si>
  <si>
    <t xml:space="preserve">Ulloa</t>
  </si>
  <si>
    <t xml:space="preserve">Umbita</t>
  </si>
  <si>
    <t xml:space="preserve">Une</t>
  </si>
  <si>
    <t xml:space="preserve">Unguía</t>
  </si>
  <si>
    <t xml:space="preserve">Unión Panamericana</t>
  </si>
  <si>
    <t xml:space="preserve">Uramita</t>
  </si>
  <si>
    <t xml:space="preserve">Uribe</t>
  </si>
  <si>
    <t xml:space="preserve">Uribia</t>
  </si>
  <si>
    <t xml:space="preserve">Urrao</t>
  </si>
  <si>
    <t xml:space="preserve">Urumita</t>
  </si>
  <si>
    <t xml:space="preserve">Usiacurí</t>
  </si>
  <si>
    <t xml:space="preserve">Útica</t>
  </si>
  <si>
    <t xml:space="preserve">Valdivia</t>
  </si>
  <si>
    <t xml:space="preserve">Valencia</t>
  </si>
  <si>
    <t xml:space="preserve">Valle de Guamez</t>
  </si>
  <si>
    <t xml:space="preserve">Valle de San José</t>
  </si>
  <si>
    <t xml:space="preserve">Valle de San Juan</t>
  </si>
  <si>
    <t xml:space="preserve">Valledupar</t>
  </si>
  <si>
    <t xml:space="preserve">Valparaíso - Ant</t>
  </si>
  <si>
    <t xml:space="preserve">Valparaíso - Caq</t>
  </si>
  <si>
    <t xml:space="preserve">Vegachí</t>
  </si>
  <si>
    <t xml:space="preserve">Vélez</t>
  </si>
  <si>
    <t xml:space="preserve">Venadillo</t>
  </si>
  <si>
    <t xml:space="preserve">Venecia - Ant</t>
  </si>
  <si>
    <t xml:space="preserve">Venecia - Cun</t>
  </si>
  <si>
    <t xml:space="preserve">Ventaquemada</t>
  </si>
  <si>
    <t xml:space="preserve">Vergara</t>
  </si>
  <si>
    <t xml:space="preserve">Versalles</t>
  </si>
  <si>
    <t xml:space="preserve">Vetas</t>
  </si>
  <si>
    <t xml:space="preserve">Vianí</t>
  </si>
  <si>
    <t xml:space="preserve">Victoria</t>
  </si>
  <si>
    <t xml:space="preserve">Vigía del Fuerte</t>
  </si>
  <si>
    <t xml:space="preserve">Villa Caro</t>
  </si>
  <si>
    <t xml:space="preserve">Villa de Leyva</t>
  </si>
  <si>
    <t xml:space="preserve">Villa de San Diego de Ubate</t>
  </si>
  <si>
    <t xml:space="preserve">Villa del Rosario</t>
  </si>
  <si>
    <t xml:space="preserve">Villa Rica</t>
  </si>
  <si>
    <t xml:space="preserve">Villagarzón</t>
  </si>
  <si>
    <t xml:space="preserve">Villagómez</t>
  </si>
  <si>
    <t xml:space="preserve">Villahermosa</t>
  </si>
  <si>
    <t xml:space="preserve">Villamaría</t>
  </si>
  <si>
    <t xml:space="preserve">Villanueva</t>
  </si>
  <si>
    <t xml:space="preserve">Villanueva - Bol</t>
  </si>
  <si>
    <t xml:space="preserve">Villanueva - Gua</t>
  </si>
  <si>
    <t xml:space="preserve">Villanueva - San</t>
  </si>
  <si>
    <t xml:space="preserve">Villapinzón</t>
  </si>
  <si>
    <t xml:space="preserve">Villarrica</t>
  </si>
  <si>
    <t xml:space="preserve">Villavicencio</t>
  </si>
  <si>
    <t xml:space="preserve">Villavieja</t>
  </si>
  <si>
    <t xml:space="preserve">Villeta</t>
  </si>
  <si>
    <t xml:space="preserve">Viotá</t>
  </si>
  <si>
    <t xml:space="preserve">Viracachá</t>
  </si>
  <si>
    <t xml:space="preserve">Vista Hermosa</t>
  </si>
  <si>
    <t xml:space="preserve">Viterbo</t>
  </si>
  <si>
    <t xml:space="preserve">Yacopí</t>
  </si>
  <si>
    <t xml:space="preserve">Yacuanquer</t>
  </si>
  <si>
    <t xml:space="preserve">Yaguará</t>
  </si>
  <si>
    <t xml:space="preserve">Yalí</t>
  </si>
  <si>
    <t xml:space="preserve">Yarumal</t>
  </si>
  <si>
    <t xml:space="preserve">Yavaraté</t>
  </si>
  <si>
    <t xml:space="preserve">Yolombó</t>
  </si>
  <si>
    <t xml:space="preserve">Yondó</t>
  </si>
  <si>
    <t xml:space="preserve">Yopal</t>
  </si>
  <si>
    <t xml:space="preserve">Yotoco</t>
  </si>
  <si>
    <t xml:space="preserve">Yumbo</t>
  </si>
  <si>
    <t xml:space="preserve">Zambrano</t>
  </si>
  <si>
    <t xml:space="preserve">Zapatoca</t>
  </si>
  <si>
    <t xml:space="preserve">Zapayán</t>
  </si>
  <si>
    <t xml:space="preserve">Zaragoza</t>
  </si>
  <si>
    <t xml:space="preserve">Zarzal</t>
  </si>
  <si>
    <t xml:space="preserve">Zetaquira</t>
  </si>
  <si>
    <t xml:space="preserve">Zipacón</t>
  </si>
  <si>
    <t xml:space="preserve">Zipaquirá</t>
  </si>
  <si>
    <t xml:space="preserve">Zona Bananera</t>
  </si>
  <si>
    <t xml:space="preserve">2.1 Descripción del modelo de negocio</t>
  </si>
  <si>
    <t xml:space="preserve">2.2 Caracterización productiva y económica</t>
  </si>
  <si>
    <t xml:space="preserve">2.3. Caracterización ubicación productiva y comercial</t>
  </si>
  <si>
    <t xml:space="preserve">Día</t>
  </si>
  <si>
    <t xml:space="preserve">Mes</t>
  </si>
  <si>
    <t xml:space="preserve">Año</t>
  </si>
  <si>
    <t xml:space="preserve">Actividad Productiva</t>
  </si>
  <si>
    <t xml:space="preserve">Subcategoria</t>
  </si>
  <si>
    <t xml:space="preserve">Categoría</t>
  </si>
  <si>
    <t xml:space="preserve">2.2.1</t>
  </si>
  <si>
    <t xml:space="preserve">2.2.2</t>
  </si>
  <si>
    <t xml:space="preserve">2.3.1</t>
  </si>
  <si>
    <t xml:space="preserve">2.3.2</t>
  </si>
  <si>
    <t xml:space="preserve">2.3.4</t>
  </si>
  <si>
    <t xml:space="preserve">2.3.5</t>
  </si>
  <si>
    <t xml:space="preserve">Permisos</t>
  </si>
  <si>
    <t xml:space="preserve">Certificación</t>
  </si>
  <si>
    <t xml:space="preserve">Marco Legal</t>
  </si>
  <si>
    <t xml:space="preserve">NO</t>
  </si>
  <si>
    <t xml:space="preserve">No requiere</t>
  </si>
  <si>
    <t xml:space="preserve">Indicador</t>
  </si>
  <si>
    <t xml:space="preserve">Buenas Prácticas Ambientales</t>
  </si>
  <si>
    <t xml:space="preserve">Certificaciones proveedores</t>
  </si>
  <si>
    <t xml:space="preserve">Certificaciones Negocio</t>
  </si>
  <si>
    <t xml:space="preserve">Visión</t>
  </si>
  <si>
    <t xml:space="preserve">Unidades</t>
  </si>
  <si>
    <t xml:space="preserve">Medio de Verificación</t>
  </si>
  <si>
    <t xml:space="preserve">Unidad</t>
  </si>
  <si>
    <t xml:space="preserve">Enero </t>
  </si>
  <si>
    <t xml:space="preserve">Agricultura orgánica</t>
  </si>
  <si>
    <t xml:space="preserve">Agrosistemas sostenibles</t>
  </si>
  <si>
    <t xml:space="preserve">Bioproductos y servicios sostenibles</t>
  </si>
  <si>
    <t xml:space="preserve">a. El negocio ha tramitado servicios financieros, pero no los ha obtenido</t>
  </si>
  <si>
    <t xml:space="preserve">Micro</t>
  </si>
  <si>
    <t xml:space="preserve">No aplica</t>
  </si>
  <si>
    <t xml:space="preserve">a. Bosque andino o  niebla</t>
  </si>
  <si>
    <t xml:space="preserve">Concesión de aguas (superficiales o subterráneas)</t>
  </si>
  <si>
    <t xml:space="preserve">Análisis de Peligros y Puntos Críticos de Control (APPCC)</t>
  </si>
  <si>
    <t xml:space="preserve">¿Se anexa certificación como productor orgánico?</t>
  </si>
  <si>
    <t xml:space="preserve">Para ser incluido en este subsector, requiere de dicha certificación, verifique si se trata de un productor agroecológico</t>
  </si>
  <si>
    <t xml:space="preserve">Área de superficie cultivada</t>
  </si>
  <si>
    <t xml:space="preserve">¿El predio cuenta con áreas en proceso de conservación?</t>
  </si>
  <si>
    <t xml:space="preserve">¿Se adquieren abonos orgánicos de productores registrados ante el ICA?</t>
  </si>
  <si>
    <t xml:space="preserve">c. Se cuenta con certificación de producto orgánico.</t>
  </si>
  <si>
    <t xml:space="preserve">Autoconsumo o subsistencia</t>
  </si>
  <si>
    <t xml:space="preserve">Libra</t>
  </si>
  <si>
    <t xml:space="preserve">Hectárea</t>
  </si>
  <si>
    <t xml:space="preserve">Febrero</t>
  </si>
  <si>
    <t xml:space="preserve">Agroecología</t>
  </si>
  <si>
    <t xml:space="preserve">b. El negocio ha accedido a servicios de financiación informal</t>
  </si>
  <si>
    <t xml:space="preserve">Pequeña</t>
  </si>
  <si>
    <t xml:space="preserve">b. Bosque húmedo o selva</t>
  </si>
  <si>
    <t xml:space="preserve">Contrato de Acceso a Recursos Genéticos y sus Producto Derivados</t>
  </si>
  <si>
    <t xml:space="preserve">Buenas Prácticas Agrícolas (BPA)</t>
  </si>
  <si>
    <t xml:space="preserve">¿Se certifica en la carta de consentimiento informado la exclusión de agroinsumos de síntesis química, de Organismos Genéticamente Modificados, el no uso de especies invasoras o de monocultivos?</t>
  </si>
  <si>
    <t xml:space="preserve">Identifique si el productor está interesado en realizar un proceso de transición hacía la agroecología, adjunte compromiso, plan de reconversión y vincúlelo al Nodo para este proceso. No adelante la verificación hasta tanto no adelante el proceso de reconversión</t>
  </si>
  <si>
    <t xml:space="preserve">Comercialización</t>
  </si>
  <si>
    <t xml:space="preserve">Kilogramo</t>
  </si>
  <si>
    <t xml:space="preserve">Registro Fotográfico</t>
  </si>
  <si>
    <t xml:space="preserve">Marzo</t>
  </si>
  <si>
    <t xml:space="preserve">Agricultura sostenible</t>
  </si>
  <si>
    <t xml:space="preserve">c. El negocio ha accedido a servicios formales financieros</t>
  </si>
  <si>
    <t xml:space="preserve">Mediana</t>
  </si>
  <si>
    <t xml:space="preserve">c. Bosque montañoso/submontañoso</t>
  </si>
  <si>
    <t xml:space="preserve">Notificación Sanitaria</t>
  </si>
  <si>
    <t xml:space="preserve">Buenas Prácticas de Manufactura (BPM)</t>
  </si>
  <si>
    <t xml:space="preserve">Según lo descrito en el Anexo 1 de la Resolución 719 de 2015 ¿Cuenta con registro sanitario, permiso sanitario o notificación sanitaria ante el INVIMA?</t>
  </si>
  <si>
    <t xml:space="preserve">Para la expedición del aval de confianza, el empresario debe cumplir con el marco legal que regula la actividad.</t>
  </si>
  <si>
    <t xml:space="preserve">Indique el motivo por el cual el empresario informa no requerir de dicha condición.</t>
  </si>
  <si>
    <t xml:space="preserve">Peso o volumen de productos</t>
  </si>
  <si>
    <t xml:space="preserve">¿Se realiza medición de la huella de carbono?</t>
  </si>
  <si>
    <t xml:space="preserve">¿Las plantas de transformación de los productos cuenta con certificación de Buenas Prácticas de Manufactura?</t>
  </si>
  <si>
    <t xml:space="preserve">Tonelada</t>
  </si>
  <si>
    <t xml:space="preserve">Verificación visual</t>
  </si>
  <si>
    <t xml:space="preserve">Kg / Lt.</t>
  </si>
  <si>
    <t xml:space="preserve">Abril</t>
  </si>
  <si>
    <t xml:space="preserve">Ganadería sostenible</t>
  </si>
  <si>
    <t xml:space="preserve">d. El negocio no ha requerido servicios de financiación</t>
  </si>
  <si>
    <t xml:space="preserve">Grande</t>
  </si>
  <si>
    <t xml:space="preserve">d. Bosque seco</t>
  </si>
  <si>
    <t xml:space="preserve">Permiso de aprovechamiento de fauna silvestre</t>
  </si>
  <si>
    <t xml:space="preserve">Buenas Prácticas Pecuarias</t>
  </si>
  <si>
    <t xml:space="preserve">¿Cuenta con notificación sanitaria obligatoria ante el INVIMA?</t>
  </si>
  <si>
    <t xml:space="preserve">c. Se cuenta con certificación de Buenas Prácticas de Manufactura.</t>
  </si>
  <si>
    <t xml:space="preserve">Litros</t>
  </si>
  <si>
    <t xml:space="preserve">Entrevista</t>
  </si>
  <si>
    <t xml:space="preserve">Mayo</t>
  </si>
  <si>
    <t xml:space="preserve">Acuicultura y pesca sostenible</t>
  </si>
  <si>
    <t xml:space="preserve">e. Páramo</t>
  </si>
  <si>
    <t xml:space="preserve">Permiso de aprovechamiento forestal</t>
  </si>
  <si>
    <t xml:space="preserve">Certificación orgánica</t>
  </si>
  <si>
    <t xml:space="preserve">¿Cuenta con Contrato de Acceso a Recursos Genéticos y sus Producto Derivados?</t>
  </si>
  <si>
    <t xml:space="preserve">¿Se tienen caracterizadas las especies aprovechadas?</t>
  </si>
  <si>
    <t xml:space="preserve">Metros cuadrados</t>
  </si>
  <si>
    <t xml:space="preserve">Junio</t>
  </si>
  <si>
    <t xml:space="preserve">Agroindustrial alimentario</t>
  </si>
  <si>
    <t xml:space="preserve">Agroindustria sostenible</t>
  </si>
  <si>
    <t xml:space="preserve">f. Humedal</t>
  </si>
  <si>
    <t xml:space="preserve">Permiso de emisiones atmosféricas para fuentes fijas</t>
  </si>
  <si>
    <t xml:space="preserve">Certificado de manipulación de alimentos</t>
  </si>
  <si>
    <t xml:space="preserve">¿Cuenta con Registro Nacional de Turismo?</t>
  </si>
  <si>
    <t xml:space="preserve">Área en conservación</t>
  </si>
  <si>
    <t xml:space="preserve">¿Se solicitan certificaciones a los proveedores, según el tipo de servicios que se prestan?</t>
  </si>
  <si>
    <t xml:space="preserve">c. Se cuenta con certificación de Turismo Sostenible.</t>
  </si>
  <si>
    <t xml:space="preserve">Metros cúbicos</t>
  </si>
  <si>
    <t xml:space="preserve">Julio</t>
  </si>
  <si>
    <t xml:space="preserve">Agroindustrial no alimentario</t>
  </si>
  <si>
    <t xml:space="preserve">g. Sabana</t>
  </si>
  <si>
    <t xml:space="preserve">Permiso de estudio con fines de investigación científica en diversidad biológica</t>
  </si>
  <si>
    <t xml:space="preserve">Comercio Justo</t>
  </si>
  <si>
    <t xml:space="preserve">¿Cuenta con permiso de aprovechamiento de fauna silvestre o con licencia ambiental para zoocriadero?</t>
  </si>
  <si>
    <t xml:space="preserve">Especies de fauna protegidas</t>
  </si>
  <si>
    <t xml:space="preserve">Metros lineales</t>
  </si>
  <si>
    <t xml:space="preserve">Número</t>
  </si>
  <si>
    <t xml:space="preserve">Agosto</t>
  </si>
  <si>
    <t xml:space="preserve">Recursos genéticos y productos derivados</t>
  </si>
  <si>
    <t xml:space="preserve">Biocomercio</t>
  </si>
  <si>
    <t xml:space="preserve">h. Manglar</t>
  </si>
  <si>
    <t xml:space="preserve">Permiso de vertimientos</t>
  </si>
  <si>
    <t xml:space="preserve">Norma Técnica de Turismo Sostenible NTS – TS</t>
  </si>
  <si>
    <t xml:space="preserve">¿Cuenta con permiso o autorización para acceder al recurso?</t>
  </si>
  <si>
    <t xml:space="preserve">Área en producción</t>
  </si>
  <si>
    <t xml:space="preserve">¿Se adquiere madera certificada con sello ambiental (Madera Legal)?</t>
  </si>
  <si>
    <t xml:space="preserve">c. Se cuenta con sello de madera legal.</t>
  </si>
  <si>
    <t xml:space="preserve">Septiembre</t>
  </si>
  <si>
    <t xml:space="preserve">Productos derivados de la fauna silvestre</t>
  </si>
  <si>
    <t xml:space="preserve">i. Marino</t>
  </si>
  <si>
    <t xml:space="preserve">Permiso Sanitario</t>
  </si>
  <si>
    <t xml:space="preserve">Rainforest Alliance Certified</t>
  </si>
  <si>
    <t xml:space="preserve">¿Cuenta con permiso/autorización para acceder al recurso y libro de operaciones, en los casos que se requiera?</t>
  </si>
  <si>
    <t xml:space="preserve">Visitantes</t>
  </si>
  <si>
    <t xml:space="preserve">Octubre</t>
  </si>
  <si>
    <t xml:space="preserve">Productos no maderables</t>
  </si>
  <si>
    <t xml:space="preserve">j. Ecosistemas Técnicos-Lóticos</t>
  </si>
  <si>
    <t xml:space="preserve">Registro ante el libro de operaciones</t>
  </si>
  <si>
    <t xml:space="preserve">Registro para prestadores de servicio asociados al ecoturismo (REPSE)</t>
  </si>
  <si>
    <t xml:space="preserve">¿Cumple con lo dispuesto en la resolución ICA Nº 0780006 (25/11/2020) o con el registro de plantación ante Minagricultura?</t>
  </si>
  <si>
    <t xml:space="preserve">Área restaurada</t>
  </si>
  <si>
    <t xml:space="preserve">¿Se verifica que los procesos de restauración sean adelantados en zonas priorizadas por la respectiva Autoridad Ambiental?</t>
  </si>
  <si>
    <t xml:space="preserve">c. Se cuenta con certificación de vivero.</t>
  </si>
  <si>
    <t xml:space="preserve">Noviembre</t>
  </si>
  <si>
    <t xml:space="preserve">Productos maderables</t>
  </si>
  <si>
    <t xml:space="preserve">k. otro</t>
  </si>
  <si>
    <t xml:space="preserve">Registro de plantaciones forestales</t>
  </si>
  <si>
    <t xml:space="preserve">¿Cuenta con registro de venta de fertilizantes o acondicionadores de suelos ante el ICA?</t>
  </si>
  <si>
    <t xml:space="preserve">Residuos no dispuestos mensualmente</t>
  </si>
  <si>
    <t xml:space="preserve">¿Se establecen procedimientos para la recolección de residuos orgánicos en predios cercanos?</t>
  </si>
  <si>
    <t xml:space="preserve">c. Se cuenta con certificación de abono orgánico.</t>
  </si>
  <si>
    <t xml:space="preserve">Diciembre</t>
  </si>
  <si>
    <t xml:space="preserve">Productos de la biotecnología</t>
  </si>
  <si>
    <t xml:space="preserve">Biotecnología</t>
  </si>
  <si>
    <t xml:space="preserve">Registro de venta de fertilizantes o acondicionadores de suelos</t>
  </si>
  <si>
    <t xml:space="preserve">¿Se certifica el cumplimiento del marco legal en la carta de consentimiento informado?</t>
  </si>
  <si>
    <t xml:space="preserve">¿Se establecen procedimientos para la recolección de residuos inorgánicos en predios cercanos?</t>
  </si>
  <si>
    <t xml:space="preserve">Servicios de turismo de naturaleza</t>
  </si>
  <si>
    <t xml:space="preserve">Turismo sostenible</t>
  </si>
  <si>
    <t xml:space="preserve">Registro Nacional de Turismo</t>
  </si>
  <si>
    <t xml:space="preserve">Capacidad instalada</t>
  </si>
  <si>
    <t xml:space="preserve">¿Se adelantan procesos de capacitación a los consumidores en uso eficiente de energía?</t>
  </si>
  <si>
    <t xml:space="preserve">c. Se cuenta con certificación de Energía Renovable.</t>
  </si>
  <si>
    <t xml:space="preserve">Kilovatio / hora</t>
  </si>
  <si>
    <t xml:space="preserve">Otros servicios de turismo sostenible</t>
  </si>
  <si>
    <t xml:space="preserve">Sierra Nevada - Perijá</t>
  </si>
  <si>
    <t xml:space="preserve">Registro Sanitario</t>
  </si>
  <si>
    <t xml:space="preserve">Aprovechamiento de residuos orgánicos</t>
  </si>
  <si>
    <t xml:space="preserve">Aprovechamiento y valorización de residuos</t>
  </si>
  <si>
    <t xml:space="preserve">Ecoproductos industriales</t>
  </si>
  <si>
    <t xml:space="preserve">Certificado Orgánico</t>
  </si>
  <si>
    <t xml:space="preserve">Aprovechamiento de residuos inorgánicos</t>
  </si>
  <si>
    <t xml:space="preserve">Permisos y Regstros AUNAP</t>
  </si>
  <si>
    <t xml:space="preserve">Textiles sostenibles </t>
  </si>
  <si>
    <t xml:space="preserve">Moda sostenible</t>
  </si>
  <si>
    <t xml:space="preserve">ICA</t>
  </si>
  <si>
    <t xml:space="preserve">Confección y manufactura</t>
  </si>
  <si>
    <t xml:space="preserve">Cuenca del Caguan y Piedemonte Caqueteño</t>
  </si>
  <si>
    <t xml:space="preserve">Joyería, artesanía y bisutería</t>
  </si>
  <si>
    <t xml:space="preserve">Área construida</t>
  </si>
  <si>
    <t xml:space="preserve">¿Se adelantan procesos de capacitación a los consumidores en ahorro y uso eficiente de agua?</t>
  </si>
  <si>
    <t xml:space="preserve">c. Se cuenta con certificación de construcción sostenible.</t>
  </si>
  <si>
    <t xml:space="preserve">Metro Cuadrado</t>
  </si>
  <si>
    <t xml:space="preserve">Edificaciones sostenibles</t>
  </si>
  <si>
    <t xml:space="preserve">Construcción e infraestructura sostenible</t>
  </si>
  <si>
    <t xml:space="preserve">Distancia recorrida</t>
  </si>
  <si>
    <t xml:space="preserve">¿Se adelantan procesos de capacitación y educación ambiental a los consumidores?</t>
  </si>
  <si>
    <t xml:space="preserve">c. Se cuenta con certificación de carbono neutro.</t>
  </si>
  <si>
    <t xml:space="preserve">Kilómetro</t>
  </si>
  <si>
    <t xml:space="preserve">Biomateriales, ecomateriales y equipos ecoeficientes</t>
  </si>
  <si>
    <t xml:space="preserve">Personas capacitadas</t>
  </si>
  <si>
    <t xml:space="preserve">¿Se tienen caracterizadas las poblaciones capacitadas?</t>
  </si>
  <si>
    <t xml:space="preserve">c. Se cuenta con certificación.</t>
  </si>
  <si>
    <t xml:space="preserve">Biopolímeros, fibras naturales, empaques y envases reciclables</t>
  </si>
  <si>
    <t xml:space="preserve">Empaques y envases ecológicos</t>
  </si>
  <si>
    <t xml:space="preserve">¿El negocio se encuentra certificado en mercados de carbono e inscrito ante el Registro Nacional de Reducción de Emisiones de Gases de Efecto Invernadero (RENARE)?.</t>
  </si>
  <si>
    <t xml:space="preserve">Toneladas de CO2 evitadas en la atmósfera.</t>
  </si>
  <si>
    <t xml:space="preserve">c. Se encuentran registrados ante el RENARE</t>
  </si>
  <si>
    <t xml:space="preserve">Generación o comercialización de energía a partir de FNCER</t>
  </si>
  <si>
    <t xml:space="preserve">Tecnologías verdes</t>
  </si>
  <si>
    <t xml:space="preserve">Productos por la calidad ambiental</t>
  </si>
  <si>
    <t xml:space="preserve">Tecnologías de información ambiental y otras tecnologías limpias</t>
  </si>
  <si>
    <t xml:space="preserve">Preservación</t>
  </si>
  <si>
    <t xml:space="preserve">Negocios asociados con la preservación y la restauración de ecosistemas</t>
  </si>
  <si>
    <t xml:space="preserve">Restauración</t>
  </si>
  <si>
    <t xml:space="preserve">Recuperación y remediación</t>
  </si>
  <si>
    <t xml:space="preserve">Motorizado</t>
  </si>
  <si>
    <t xml:space="preserve">Transporte sostenible</t>
  </si>
  <si>
    <t xml:space="preserve">No motorizado</t>
  </si>
  <si>
    <t xml:space="preserve">Bajo Cauca y Nordeste Antioqueño</t>
  </si>
  <si>
    <t xml:space="preserve">Urabá Antioqueño</t>
  </si>
  <si>
    <t xml:space="preserve">Sur de Bolívar</t>
  </si>
  <si>
    <t xml:space="preserve">Alto Patía y Norte del Cauca</t>
  </si>
  <si>
    <t xml:space="preserve">Sur de Tolima</t>
  </si>
  <si>
    <t xml:space="preserve">Pacífico y frontera nariñense</t>
  </si>
  <si>
    <t xml:space="preserve">Pacífico Medio</t>
  </si>
  <si>
    <t xml:space="preserve">Macarena - Guaviare</t>
  </si>
  <si>
    <t xml:space="preserve">Montes de María</t>
  </si>
  <si>
    <t xml:space="preserve">Catatumbo</t>
  </si>
  <si>
    <t xml:space="preserve">Sur de Córdoba</t>
  </si>
  <si>
    <t xml:space="preserve">3.1 COMPONENTE ECONÓMICO - 20%</t>
  </si>
  <si>
    <t xml:space="preserve">3.2 COMPONENTE SOCIAL- 30%</t>
  </si>
  <si>
    <t xml:space="preserve">3.3 COMPONENETE AMBIENTAL - 40%</t>
  </si>
  <si>
    <t xml:space="preserve">3.4 COMPONENTE AVANZADO - 10%</t>
  </si>
  <si>
    <t xml:space="preserve">Viabilidad económica del negocio - 10%</t>
  </si>
  <si>
    <t xml:space="preserve">Responsabilidad social al interior de la empresa - 7.5%</t>
  </si>
  <si>
    <t xml:space="preserve">Responsabilidad social y ambiental en la cadena de valor de la empresa - 7.5%</t>
  </si>
  <si>
    <t xml:space="preserve"> Responsabilidad social y ambiental al exterior de la empresa - 7.5%</t>
  </si>
  <si>
    <t xml:space="preserve">Impacto ambiental positivo 5.7%</t>
  </si>
  <si>
    <t xml:space="preserve"> Enfoque de ciclo de vida 5.7%</t>
  </si>
  <si>
    <t xml:space="preserve">Vida útil 5.7%</t>
  </si>
  <si>
    <t xml:space="preserve">Sustitución de sustancias o materiales peligrosos 5.7%</t>
  </si>
  <si>
    <t xml:space="preserve">Reciclabilidad de los materiales y uso de materiales reciclados 5.7%</t>
  </si>
  <si>
    <t xml:space="preserve">Uso eficiente y sostenible de recursos para la producción del bien o servicio 5.7%</t>
  </si>
  <si>
    <t xml:space="preserve">Comunicación de atributos sociales o ambientales asociados al bien o servicio - 5%</t>
  </si>
  <si>
    <t xml:space="preserve">Esquemas, programas o reconocimientos ambientales o sociales implementados o recibidos - 5%</t>
  </si>
  <si>
    <t xml:space="preserve">3.1.1</t>
  </si>
  <si>
    <t xml:space="preserve">Puntaje</t>
  </si>
  <si>
    <t xml:space="preserve">3.1.2</t>
  </si>
  <si>
    <t xml:space="preserve">3.1.3</t>
  </si>
  <si>
    <t xml:space="preserve">3.1.4</t>
  </si>
  <si>
    <t xml:space="preserve">3.2.1</t>
  </si>
  <si>
    <t xml:space="preserve">3.2.2</t>
  </si>
  <si>
    <t xml:space="preserve">3.2.3</t>
  </si>
  <si>
    <t xml:space="preserve">3.2.4</t>
  </si>
  <si>
    <t xml:space="preserve">3.2.5</t>
  </si>
  <si>
    <t xml:space="preserve">3.2.6</t>
  </si>
  <si>
    <t xml:space="preserve">3.2.7</t>
  </si>
  <si>
    <t xml:space="preserve">3.2.8</t>
  </si>
  <si>
    <t xml:space="preserve">3.2.9</t>
  </si>
  <si>
    <t xml:space="preserve">3.2.10</t>
  </si>
  <si>
    <t xml:space="preserve">3.2.11</t>
  </si>
  <si>
    <t xml:space="preserve">3.2.12</t>
  </si>
  <si>
    <t xml:space="preserve">3.3.1</t>
  </si>
  <si>
    <t xml:space="preserve">3.3.2</t>
  </si>
  <si>
    <t xml:space="preserve">3.3.3 </t>
  </si>
  <si>
    <t xml:space="preserve">Puntaje </t>
  </si>
  <si>
    <t xml:space="preserve">3.3.4</t>
  </si>
  <si>
    <t xml:space="preserve">3.3.5</t>
  </si>
  <si>
    <t xml:space="preserve">3.3.6</t>
  </si>
  <si>
    <t xml:space="preserve">3.3.7</t>
  </si>
  <si>
    <t xml:space="preserve">3.3.8</t>
  </si>
  <si>
    <t xml:space="preserve">3.3.9</t>
  </si>
  <si>
    <t xml:space="preserve">3.3.10</t>
  </si>
  <si>
    <t xml:space="preserve">3.3.11</t>
  </si>
  <si>
    <t xml:space="preserve">3.3.12</t>
  </si>
  <si>
    <t xml:space="preserve">3.3.13</t>
  </si>
  <si>
    <t xml:space="preserve">3.3.14</t>
  </si>
  <si>
    <t xml:space="preserve">3.3.15</t>
  </si>
  <si>
    <t xml:space="preserve">3.4.1 </t>
  </si>
  <si>
    <t xml:space="preserve">3.4.2</t>
  </si>
  <si>
    <t xml:space="preserve">3.4.3</t>
  </si>
  <si>
    <t xml:space="preserve">3.4.4</t>
  </si>
  <si>
    <t xml:space="preserve">3.4.5</t>
  </si>
  <si>
    <t xml:space="preserve">3.4.6</t>
  </si>
  <si>
    <t xml:space="preserve">a. No cuenta con registros</t>
  </si>
  <si>
    <t xml:space="preserve">a. No tiene claro el total de costos y gastos de operación del negocio</t>
  </si>
  <si>
    <t xml:space="preserve">a. El negocio no aplica estrategias orientadas hacia la diferenciación, sostenibilidad y crecimiento en el mercado</t>
  </si>
  <si>
    <t xml:space="preserve">a. No cuenta con un modelo de planeación y gestión que considere el triple impacto</t>
  </si>
  <si>
    <t xml:space="preserve">a. No cuenta con estrategias de enfoque diferencial - 1 a 30% de empleados</t>
  </si>
  <si>
    <t xml:space="preserve">N/A</t>
  </si>
  <si>
    <t xml:space="preserve">a. No cuenta con Sistema de Seguridad y Salud en el Trabajo -SSST</t>
  </si>
  <si>
    <t xml:space="preserve">a. No se promueven</t>
  </si>
  <si>
    <t xml:space="preserve">a. No las realiza</t>
  </si>
  <si>
    <t xml:space="preserve">a. No cuenta con dichos procedimientos </t>
  </si>
  <si>
    <t xml:space="preserve">a. No las genera</t>
  </si>
  <si>
    <t xml:space="preserve">a. No se desarrollan este tipo de prácticas</t>
  </si>
  <si>
    <t xml:space="preserve">a. No lo genera</t>
  </si>
  <si>
    <t xml:space="preserve">a. No desarrolla procesos de educación ambiental</t>
  </si>
  <si>
    <t xml:space="preserve">a. No las desarrolla</t>
  </si>
  <si>
    <t xml:space="preserve">a. No cuenta con estrategias de conservación y/o preservación</t>
  </si>
  <si>
    <t xml:space="preserve">a. No</t>
  </si>
  <si>
    <t xml:space="preserve">a. No se implementan acciones para combatir el cambio climático y sus impactos</t>
  </si>
  <si>
    <t xml:space="preserve">a. No cuenta con un instrumento para la identificación de estos impactos</t>
  </si>
  <si>
    <t xml:space="preserve">a. Usa empaques y embalajes convencionales (plástico, cartón, vidrio)</t>
  </si>
  <si>
    <t xml:space="preserve">a. No cuenta con ficha técnica</t>
  </si>
  <si>
    <t xml:space="preserve">a. No tiene definido el flujo de procesos</t>
  </si>
  <si>
    <t xml:space="preserve">a. No se incorporan estrategias de ecodiseño</t>
  </si>
  <si>
    <t xml:space="preserve">a. Cuenta con hojas o fichas de seguridad de los productos utilizados y se utilizan de acuerdo con lo indicado en la hoja de seguridad</t>
  </si>
  <si>
    <t xml:space="preserve">a. No se utiliza este tipo de material dentro del proceso o prestación del servicio</t>
  </si>
  <si>
    <t xml:space="preserve">a. No se cuenta con un plan de gestión integral de residuos sólidos - PGIR</t>
  </si>
  <si>
    <t xml:space="preserve">a. No se utilizan fuentes de energía alternativa</t>
  </si>
  <si>
    <t xml:space="preserve">a. No se tienen establecidos este tipo de estrategias</t>
  </si>
  <si>
    <t xml:space="preserve">a. Se capta el agua directamente pero no se cuenta con concesión</t>
  </si>
  <si>
    <t xml:space="preserve">a. Se realizan vertimientos sin permiso por parte de la Autoridad Ambiental</t>
  </si>
  <si>
    <t xml:space="preserve">a. No se evidencian en los procesos de planeación y gestión anual de la empresa, ni cuenta con mecanismo de monitoreo ni reporte.</t>
  </si>
  <si>
    <t xml:space="preserve">b. Cuenta con libro contable</t>
  </si>
  <si>
    <t xml:space="preserve">b. Se tiene claro algunos costos y gastos pero no la totalidad de operación del negocio</t>
  </si>
  <si>
    <t xml:space="preserve">b. El negocio define y aplica algunas estrategias sin embargo no logra diferenciación, sostenibilidad y crecimiento en el mercado</t>
  </si>
  <si>
    <t xml:space="preserve">b. Cuenta con un modelo de planeación y gestión en donde considera algunos aspectos relacionados con el triple impacto</t>
  </si>
  <si>
    <t xml:space="preserve">b. Aplica en sus procesos de generación de empleo esquemas de contratación con enfoque diferencial - 30 a 50% de empleados</t>
  </si>
  <si>
    <t xml:space="preserve">b. No cuenta con SSST, pero adelanta acciones para prevenir accidentes y disminución de riesgos asociados a desastres naturales</t>
  </si>
  <si>
    <t xml:space="preserve">b. Se promueven en algunas de las áreas y grupos de la empresa</t>
  </si>
  <si>
    <t xml:space="preserve">b. Si las realiza pero no de manera permanente</t>
  </si>
  <si>
    <t xml:space="preserve">b. Define y aplica estrategias de adquisición de insumos, materias primas, semovientes o servicios por parte de organizaciones de economía solidaria, comunidades vulnerables, MIPYMES, proveedores verdes en algunos de sus procesos productivos.</t>
  </si>
  <si>
    <t xml:space="preserve">b. Si las genera en algunos de los procesos productivos y comerciales</t>
  </si>
  <si>
    <t xml:space="preserve">b. Si las realiza</t>
  </si>
  <si>
    <t xml:space="preserve">b. Se tiene definido un procedimiento claro de atención a peticiones, quejas, reclamos o sugerencias por parte de comunidad aledaña, consumidores, empleados, socios u otros</t>
  </si>
  <si>
    <t xml:space="preserve">b. Si lo genera en algunos de los procesos productivos y comerciales</t>
  </si>
  <si>
    <t xml:space="preserve">b. Se definen e implementan estrategias que atienden problemáticas sociales generando bienestar en el entorno natural y comunitario, respeto de los derechos humanos</t>
  </si>
  <si>
    <t xml:space="preserve">b. Desarrolla acciones de educación ambiental de manera esporádica</t>
  </si>
  <si>
    <t xml:space="preserve">b. Si las ha desarrollado alguna vez en la trayectoria empresarial</t>
  </si>
  <si>
    <t xml:space="preserve">b. Se desarrollan acciones de conservación y/o preservación en alianza con alcaldías, escuelas, comunidades locales y otros actores respetando el conocimiento y las prácticas culturales tradicionales, o cuenta con Acuerdos de conservación </t>
  </si>
  <si>
    <t xml:space="preserve">b. Si</t>
  </si>
  <si>
    <t xml:space="preserve">b. Si se implementan acciones para combatir el cambio climático y sus impactos</t>
  </si>
  <si>
    <t xml:space="preserve">b. Identifica estos impactos, pero NO desarrolla medidas orientadas a la prevención, mitigación compensación y corrección de los mismos</t>
  </si>
  <si>
    <t xml:space="preserve">b. Cuenta con un plan de acción que permita la sustitución de empaques y/o embalajes convencionales por materiales reciclables</t>
  </si>
  <si>
    <t xml:space="preserve">b. Si cuenta con ficha técnica, pero no es precisa</t>
  </si>
  <si>
    <t xml:space="preserve">b. Cuenta con el flujo de procesos de la actividad productiva</t>
  </si>
  <si>
    <t xml:space="preserve">b. Cuentan con estrategias de ecodiseño en algunas etapas de la actividad productiva</t>
  </si>
  <si>
    <t xml:space="preserve">b. Se previene o mitiga el uso de sustancias que afectan el ambiente, la salud humana o ambas, y en caso de usarlas se cuenta con un plan de sustitución</t>
  </si>
  <si>
    <t xml:space="preserve">b. Se utiliza este tipo de materiales, pero no se cuenta con un programa para la incorporación de este tipo de materiales en el proceso de producción o prestación del servicio</t>
  </si>
  <si>
    <t xml:space="preserve">b. No se cuenta con un plan de gestión integral de residuos sólidos, pero se realizan acciones que permiten la adecuada gestión (segregación en la fuente, alianzas con asociaciones de recicladores, entre otros)</t>
  </si>
  <si>
    <t xml:space="preserve">b. No se utilizan fuentes de energía alternativa, pero se cuenta con un programa de uso racional y eficiente de energía implementado</t>
  </si>
  <si>
    <t xml:space="preserve">b. Se realizan acciones para reducir mensualmente el consumo de agua</t>
  </si>
  <si>
    <t xml:space="preserve">b. Se capta el agua directamente y se encuentra en trámite la obtención de la concesión</t>
  </si>
  <si>
    <t xml:space="preserve">b. Se realizan vertimientos y está en trámite el permiso</t>
  </si>
  <si>
    <t xml:space="preserve">b. Se evidencian sólo indicadores ambientales o sociales y sin una relación clara entre planeación, medición y reporte de indicadores de gestión</t>
  </si>
  <si>
    <t xml:space="preserve">b. Si lo ha generado alguna vez en la trayectoria empresarial</t>
  </si>
  <si>
    <t xml:space="preserve">c. Cuenta con estados financieros</t>
  </si>
  <si>
    <t xml:space="preserve">c. Se tiene claro la totalidad de los costos y gastos de operación del negocio</t>
  </si>
  <si>
    <t xml:space="preserve">c. El negocio define y aplica estrategias logrando diferenciación, sostenibilidad y crecimiento en el mercado</t>
  </si>
  <si>
    <t xml:space="preserve">c. Cuenta con un modelo de planeación y gestión en donde considera aspectos de sostenibilidad, costos y beneficios sociales y ambientales, flujo de materias primas y recursos naturales</t>
  </si>
  <si>
    <t xml:space="preserve">c. Cuenta con una política establecida en sus procesos de generación de empleo definiendo esquemas de contratación con enfoque diferencial - 50 a 100% de empleados</t>
  </si>
  <si>
    <t xml:space="preserve">c. La empresa se encuentra en formulación del SSST</t>
  </si>
  <si>
    <t xml:space="preserve">c. Se promueve en todas las áreas y grupos de la empresa; empleados, directivos, asociados, propietarios</t>
  </si>
  <si>
    <t xml:space="preserve">c. Las realiza de manera permanente  </t>
  </si>
  <si>
    <t xml:space="preserve">c. Define y aplica estrategias de adquisición de insumos, materias primas, semovientes o servicios por parte de organizaciones de economía solidaria, comunidades vulnerables, MIPYMES, proveedores verdes en toda su cadena de valor.</t>
  </si>
  <si>
    <t xml:space="preserve">c. Si las genera en toda su cadena de valor</t>
  </si>
  <si>
    <t xml:space="preserve">c. Si las realiza con evidencia en medición de impacto  </t>
  </si>
  <si>
    <t xml:space="preserve">c. Se tiene definido un procedimiento claro de atención a peticiones, quejas, reclamos o sugerencias por parte de comunidad aledaña, consumidores, empleados, socios u otros y se atienden de manera oportuna </t>
  </si>
  <si>
    <t xml:space="preserve">c. Si lo genera en toda su cadena de valor </t>
  </si>
  <si>
    <t xml:space="preserve">c. Cuenta con un programa e implementa acciones de educación ambiental que involucra comunidad aledaña, instituciones educativas u otras </t>
  </si>
  <si>
    <t xml:space="preserve">c. Las desarrolla de manera permanente </t>
  </si>
  <si>
    <t xml:space="preserve">c. Se desarrollan acciones como p.ej.: implementación de sistemas agroforestales o silvopastoriles, estrategias de restauración y reforestación con especies nativas o endémicas, cercas vivas, rescate de plántulas, fertilización orgánica, entre otros.</t>
  </si>
  <si>
    <t xml:space="preserve">c. Si, se trazan metas para minimizar el impacto y se generan acciones para su compensación</t>
  </si>
  <si>
    <t xml:space="preserve">c. Identifica estos impactos y desarrolla medidas orientadas a la prevención, mitigación compensación y corrección de los mismos</t>
  </si>
  <si>
    <t xml:space="preserve">c. Usa empaques y/o embalajes elaborados a partir de material reciclable o biodegradable</t>
  </si>
  <si>
    <t xml:space="preserve">c. Cuenta con ficha técnica detallada</t>
  </si>
  <si>
    <t xml:space="preserve">c. Cuentan con flujo de procesos e involucran procedimientos que extiendan la vida útil y/o mejoren la calidad del bien o servicio y es útil al propósito de una gestión racional y eficiente en toda la actividad productiva</t>
  </si>
  <si>
    <t xml:space="preserve">c. Cuentan con estrategias de ecodiseño en todas las etapas de la actividad productiva y se incorporan acciones de ecoinnovación, investigación o ambas, que aporte a extender la vida útil del bien o servicio</t>
  </si>
  <si>
    <t xml:space="preserve">c. No se utilizan materiales peligrosos y/o tóxicos en los procesos</t>
  </si>
  <si>
    <t xml:space="preserve">c. Se cuenta e implementa un programa para la incorporación de este tipo de materiales en el proceso de producción o prestación del servicio</t>
  </si>
  <si>
    <t xml:space="preserve">c. Se cuenta e implementa con un plan de gestión de residuos y los residuos aprovechables generados son incorporados nuevamente a la cadena de valor</t>
  </si>
  <si>
    <t xml:space="preserve">c. Se utilizan fuentes de energía alternativa para algunas de las actividades del negocio</t>
  </si>
  <si>
    <t xml:space="preserve">c. Se implementa un programa o ficha técnica para el uso eficiente y ahorro del agua (infraestructura para almacenamiento y aprovechamiento de aguas lluvias, reutilización, sensibilización, entre otros)</t>
  </si>
  <si>
    <t xml:space="preserve">c. Se cuenta con concesión para la captación de agua</t>
  </si>
  <si>
    <t xml:space="preserve">c. Se realizan vertimientos directamente al sistema de alcantarillado público</t>
  </si>
  <si>
    <t xml:space="preserve">c. Se evidencian indicadores ambientales y sociales con una relación clara entre planeación, medición y reporte de resultado y gestión</t>
  </si>
  <si>
    <t xml:space="preserve">c. Las desarrolla de manera permanente</t>
  </si>
  <si>
    <t xml:space="preserve">c. Lo genera de manera permanente</t>
  </si>
  <si>
    <t xml:space="preserve">d. Cuenta con sistema contable</t>
  </si>
  <si>
    <t xml:space="preserve">d. La empresa se encuentra en implementación del SSST</t>
  </si>
  <si>
    <t xml:space="preserve">d.	Define y aplica estrategias de adquisición de insumos, materias primas, semovientes o servicios por parte de organizaciones de economía solidaria, comunidades vulnerables, MIPYMES, proveedores verdes en toda su cadena de valor, empleando herramientas de trazabilidad, monitoreo geoespacial, declaraciones, certificaciones, o cualquier otro mecanismo para garantizar que la materia prima no proviene de áreas deforestadas posterior al 31 de diciembre de 2018 definido por el Protocolo MRV.</t>
  </si>
  <si>
    <t xml:space="preserve">d. Además de la implementación de acciones de conservación y/o preservación, se cuenta con una Política de Proveeduría responsable o compromiso explícito de cero deforestación, firmado por la persona que representa legalmente el negocio.</t>
  </si>
  <si>
    <t xml:space="preserve">d. No se utilizan empaques o embalajes</t>
  </si>
  <si>
    <t xml:space="preserve">d. Se utilizan fuentes de energía alternativa en la totalidad del negocio</t>
  </si>
  <si>
    <t xml:space="preserve">d. No requiere concesión para la captación de aguas y/o es usuario del acueducto</t>
  </si>
  <si>
    <t xml:space="preserve">d. Se cuenta con permiso de vertimientos</t>
  </si>
  <si>
    <t xml:space="preserve">d. Además de indicadores ambientales y sociales, se emplean algún mecanismo para monitoreo y reporte de no deforestación y/o compromisos de conservación, herramientas digitales (Plataformas SIG, GANABOSQUES, otro), visitas técnicas, auditorias, otros</t>
  </si>
  <si>
    <t xml:space="preserve">e. Cuenta con estados financieros o sistema contable y los utiliza para análisis y toma de decisiones</t>
  </si>
  <si>
    <t xml:space="preserve">e. Implementa acciones de conservación y/o preservación y cuenta con Acuerdos de conservación (Acciones de restauración, preservación).</t>
  </si>
  <si>
    <t xml:space="preserve">e. No se hace uso de agua</t>
  </si>
  <si>
    <t xml:space="preserve">e. No se realizan vertimientos</t>
  </si>
  <si>
    <t xml:space="preserve">INDICADORES ECONÓMICOS 10%</t>
  </si>
  <si>
    <t xml:space="preserve">RANGO</t>
  </si>
  <si>
    <t xml:space="preserve">CONCEPTO</t>
  </si>
  <si>
    <t xml:space="preserve">Utilidad bruta</t>
  </si>
  <si>
    <t xml:space="preserve">Menor a cero</t>
  </si>
  <si>
    <t xml:space="preserve">Negativa</t>
  </si>
  <si>
    <t xml:space="preserve">Igual a cero</t>
  </si>
  <si>
    <t xml:space="preserve">Cero</t>
  </si>
  <si>
    <t xml:space="preserve">Mayor a cero</t>
  </si>
  <si>
    <t xml:space="preserve">Positiva</t>
  </si>
  <si>
    <t xml:space="preserve">Margen bruto de utilidad en ventas</t>
  </si>
  <si>
    <t xml:space="preserve">Menor a 30%</t>
  </si>
  <si>
    <t xml:space="preserve">Baja</t>
  </si>
  <si>
    <t xml:space="preserve">igual a 30%</t>
  </si>
  <si>
    <t xml:space="preserve">Media</t>
  </si>
  <si>
    <t xml:space="preserve">Mayor a 30%</t>
  </si>
  <si>
    <t xml:space="preserve">Alta</t>
  </si>
  <si>
    <t xml:space="preserve">Ciclo de vida empresarial</t>
  </si>
  <si>
    <t xml:space="preserve">Menor de 1 año</t>
  </si>
  <si>
    <t xml:space="preserve">Bajo</t>
  </si>
  <si>
    <t xml:space="preserve">Entre 1 y 5 años</t>
  </si>
  <si>
    <t xml:space="preserve">Medio</t>
  </si>
  <si>
    <t xml:space="preserve">Más de 5 años</t>
  </si>
  <si>
    <t xml:space="preserve">Alto</t>
  </si>
  <si>
    <t xml:space="preserve">Acceso a sistema financiero del negocio</t>
  </si>
  <si>
    <t xml:space="preserve">Medio Bajo</t>
  </si>
  <si>
    <t xml:space="preserve">Acceso a mercados</t>
  </si>
  <si>
    <t xml:space="preserve">Mercado local, mercado regional </t>
  </si>
  <si>
    <t xml:space="preserve">Bueno</t>
  </si>
  <si>
    <t xml:space="preserve">Mercado Nacional (+ Mercado local o regional)</t>
  </si>
  <si>
    <t xml:space="preserve">Muy Bueno</t>
  </si>
  <si>
    <t xml:space="preserve">Mercado Internacional (+ Mercado nacional, regional o local)</t>
  </si>
  <si>
    <t xml:space="preserve">Excelente</t>
  </si>
  <si>
    <t xml:space="preserve">Volúmenes de comercialización</t>
  </si>
  <si>
    <t xml:space="preserve">Entre 30 y 70%</t>
  </si>
  <si>
    <t xml:space="preserve">Mayor a 70%</t>
  </si>
  <si>
    <t xml:space="preserve">Etapa empresarial</t>
  </si>
  <si>
    <t xml:space="preserve">0 - 10%</t>
  </si>
  <si>
    <t xml:space="preserve">Existencia</t>
  </si>
  <si>
    <t xml:space="preserve">10 - 20%</t>
  </si>
  <si>
    <t xml:space="preserve">Supervivencia</t>
  </si>
  <si>
    <t xml:space="preserve">20 - 45%</t>
  </si>
  <si>
    <t xml:space="preserve">Éxito</t>
  </si>
  <si>
    <t xml:space="preserve">45 - 60%</t>
  </si>
  <si>
    <t xml:space="preserve">Despegue</t>
  </si>
  <si>
    <t xml:space="preserve">60 - 100%</t>
  </si>
  <si>
    <t xml:space="preserve">Madurez</t>
  </si>
  <si>
    <t xml:space="preserve">INDICADORES SOCIALES 7.5%</t>
  </si>
  <si>
    <t xml:space="preserve">De enfoque diferencial en la cadena de valor</t>
  </si>
  <si>
    <t xml:space="preserve">Nulo</t>
  </si>
  <si>
    <t xml:space="preserve">De enfoque diferencial en la generación de empleo</t>
  </si>
  <si>
    <t xml:space="preserve">1 - 30%</t>
  </si>
  <si>
    <t xml:space="preserve">30 - 50%</t>
  </si>
  <si>
    <t xml:space="preserve">50 - 100%</t>
  </si>
  <si>
    <t xml:space="preserve">De empleo verde</t>
  </si>
  <si>
    <t xml:space="preserve">No cumple</t>
  </si>
  <si>
    <t xml:space="preserve">1 o más</t>
  </si>
  <si>
    <t xml:space="preserve">Cumple</t>
  </si>
  <si>
    <t xml:space="preserve">De responsabilidad social y educativa ambiental</t>
  </si>
  <si>
    <t xml:space="preserve">INDICADORES AMBIENTALES 5.7%</t>
  </si>
  <si>
    <t xml:space="preserve">Gestión integral de residuos</t>
  </si>
  <si>
    <t xml:space="preserve">0 - 30%</t>
  </si>
  <si>
    <t xml:space="preserve">30 - 60%</t>
  </si>
  <si>
    <t xml:space="preserve">Mayor a 60%</t>
  </si>
  <si>
    <t xml:space="preserve">Reducción de las emisiones de gases efecto invernadero</t>
  </si>
  <si>
    <t xml:space="preserve">Disminución de la contaminación </t>
  </si>
  <si>
    <t xml:space="preserve">Satisfactorio</t>
  </si>
  <si>
    <t xml:space="preserve">Disminución del impacto ambiental negativo</t>
  </si>
  <si>
    <t xml:space="preserve">Cumplimiento regulatorio ambiental en captación</t>
  </si>
  <si>
    <t xml:space="preserve">Cumplimiento regulatorio ambiental en vertimientos </t>
  </si>
</sst>
</file>

<file path=xl/styles.xml><?xml version="1.0" encoding="utf-8"?>
<styleSheet xmlns="http://schemas.openxmlformats.org/spreadsheetml/2006/main">
  <numFmts count="12">
    <numFmt numFmtId="164" formatCode="General"/>
    <numFmt numFmtId="165" formatCode="#,##0"/>
    <numFmt numFmtId="166" formatCode="General"/>
    <numFmt numFmtId="167" formatCode="@"/>
    <numFmt numFmtId="168" formatCode="0"/>
    <numFmt numFmtId="169" formatCode="dd/mm/yyyy"/>
    <numFmt numFmtId="170" formatCode="&quot;$ &quot;#,##0"/>
    <numFmt numFmtId="171" formatCode="dd\-mmm\-yy"/>
    <numFmt numFmtId="172" formatCode="0.0"/>
    <numFmt numFmtId="173" formatCode="0%"/>
    <numFmt numFmtId="174" formatCode="0.00"/>
    <numFmt numFmtId="175" formatCode="0.0000"/>
  </numFmts>
  <fonts count="26">
    <font>
      <sz val="11"/>
      <color theme="1"/>
      <name val="Calibri"/>
      <family val="2"/>
      <charset val="1"/>
    </font>
    <font>
      <sz val="10"/>
      <name val="Arial"/>
      <family val="0"/>
    </font>
    <font>
      <sz val="10"/>
      <name val="Arial"/>
      <family val="0"/>
    </font>
    <font>
      <sz val="10"/>
      <name val="Arial"/>
      <family val="0"/>
    </font>
    <font>
      <sz val="10"/>
      <name val="Arial"/>
      <family val="2"/>
      <charset val="1"/>
    </font>
    <font>
      <sz val="10"/>
      <color theme="1"/>
      <name val="Arial Narrow"/>
      <family val="2"/>
      <charset val="1"/>
    </font>
    <font>
      <sz val="8"/>
      <color theme="1"/>
      <name val="Arial Narrow"/>
      <family val="2"/>
      <charset val="1"/>
    </font>
    <font>
      <b val="true"/>
      <sz val="11"/>
      <name val="Arial Narrow"/>
      <family val="2"/>
      <charset val="1"/>
    </font>
    <font>
      <b val="true"/>
      <sz val="9"/>
      <color theme="0"/>
      <name val="Arial Narrow"/>
      <family val="2"/>
      <charset val="1"/>
    </font>
    <font>
      <b val="true"/>
      <sz val="8"/>
      <name val="Arial Narrow"/>
      <family val="2"/>
      <charset val="1"/>
    </font>
    <font>
      <sz val="8"/>
      <name val="Arial Narrow"/>
      <family val="2"/>
      <charset val="1"/>
    </font>
    <font>
      <b val="true"/>
      <sz val="8"/>
      <color rgb="FF000000"/>
      <name val="Arial Narrow"/>
      <family val="2"/>
      <charset val="1"/>
    </font>
    <font>
      <sz val="8"/>
      <color rgb="FF000000"/>
      <name val="Arial Narrow"/>
      <family val="2"/>
      <charset val="1"/>
    </font>
    <font>
      <sz val="10"/>
      <color theme="0" tint="-0.25"/>
      <name val="Arial Narrow"/>
      <family val="2"/>
      <charset val="1"/>
    </font>
    <font>
      <b val="true"/>
      <sz val="11"/>
      <color theme="1"/>
      <name val="Arial Narrow"/>
      <family val="2"/>
      <charset val="1"/>
    </font>
    <font>
      <sz val="11"/>
      <color theme="1"/>
      <name val="Arial Narrow"/>
      <family val="2"/>
      <charset val="1"/>
    </font>
    <font>
      <sz val="11"/>
      <name val="Arial Narrow"/>
      <family val="2"/>
      <charset val="1"/>
    </font>
    <font>
      <sz val="11"/>
      <color theme="0"/>
      <name val="Arial Narrow"/>
      <family val="2"/>
      <charset val="1"/>
    </font>
    <font>
      <sz val="10"/>
      <color theme="0"/>
      <name val="Arial Narrow"/>
      <family val="2"/>
      <charset val="1"/>
    </font>
    <font>
      <u val="single"/>
      <sz val="11"/>
      <color theme="10"/>
      <name val="Calibri"/>
      <family val="2"/>
      <charset val="1"/>
    </font>
    <font>
      <u val="single"/>
      <sz val="11"/>
      <color theme="10"/>
      <name val="Arial Narrow"/>
      <family val="2"/>
      <charset val="1"/>
    </font>
    <font>
      <sz val="10"/>
      <name val="Arial Narrow"/>
      <family val="2"/>
      <charset val="1"/>
    </font>
    <font>
      <sz val="7"/>
      <color theme="1"/>
      <name val="Arial Narrow"/>
      <family val="2"/>
      <charset val="1"/>
    </font>
    <font>
      <b val="true"/>
      <sz val="10"/>
      <color theme="1"/>
      <name val="Arial Narrow"/>
      <family val="2"/>
      <charset val="1"/>
    </font>
    <font>
      <sz val="10"/>
      <color rgb="FF000000"/>
      <name val="Arial Narrow"/>
      <family val="2"/>
      <charset val="1"/>
    </font>
    <font>
      <u val="single"/>
      <sz val="10"/>
      <color theme="1"/>
      <name val="Arial Narrow"/>
      <family val="2"/>
      <charset val="1"/>
    </font>
  </fonts>
  <fills count="16">
    <fill>
      <patternFill patternType="none"/>
    </fill>
    <fill>
      <patternFill patternType="gray125"/>
    </fill>
    <fill>
      <patternFill patternType="solid">
        <fgColor theme="0"/>
        <bgColor rgb="FFF2F2F2"/>
      </patternFill>
    </fill>
    <fill>
      <patternFill patternType="solid">
        <fgColor rgb="FF96BE55"/>
        <bgColor rgb="FF92D050"/>
      </patternFill>
    </fill>
    <fill>
      <patternFill patternType="solid">
        <fgColor rgb="FF504F4E"/>
        <bgColor rgb="FF385724"/>
      </patternFill>
    </fill>
    <fill>
      <patternFill patternType="solid">
        <fgColor rgb="FFF2F2F2"/>
        <bgColor rgb="FFE2F0D9"/>
      </patternFill>
    </fill>
    <fill>
      <patternFill patternType="solid">
        <fgColor theme="0" tint="-0.15"/>
        <bgColor rgb="FFD6DCE5"/>
      </patternFill>
    </fill>
    <fill>
      <patternFill patternType="solid">
        <fgColor theme="7" tint="0.7999"/>
        <bgColor rgb="FFFBE5D6"/>
      </patternFill>
    </fill>
    <fill>
      <patternFill patternType="solid">
        <fgColor theme="8" tint="0.7999"/>
        <bgColor rgb="FFDEEBF7"/>
      </patternFill>
    </fill>
    <fill>
      <patternFill patternType="solid">
        <fgColor theme="5" tint="0.7999"/>
        <bgColor rgb="FFFFF2CC"/>
      </patternFill>
    </fill>
    <fill>
      <patternFill patternType="solid">
        <fgColor theme="4" tint="0.7999"/>
        <bgColor rgb="FFDAE3F3"/>
      </patternFill>
    </fill>
    <fill>
      <patternFill patternType="solid">
        <fgColor theme="3" tint="0.7999"/>
        <bgColor rgb="FFD9D9D9"/>
      </patternFill>
    </fill>
    <fill>
      <patternFill patternType="solid">
        <fgColor theme="5" tint="0.5999"/>
        <bgColor rgb="FFFBE5D6"/>
      </patternFill>
    </fill>
    <fill>
      <patternFill patternType="solid">
        <fgColor rgb="FFFFFF00"/>
        <bgColor rgb="FFFFFF00"/>
      </patternFill>
    </fill>
    <fill>
      <patternFill patternType="solid">
        <fgColor theme="9" tint="0.7999"/>
        <bgColor rgb="FFDEEBF7"/>
      </patternFill>
    </fill>
    <fill>
      <patternFill patternType="solid">
        <fgColor theme="9" tint="0.3999"/>
        <bgColor rgb="FFC5E0B4"/>
      </patternFill>
    </fill>
  </fills>
  <borders count="39">
    <border diagonalUp="false" diagonalDown="false">
      <left/>
      <right/>
      <top/>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top/>
      <bottom/>
      <diagonal/>
    </border>
    <border diagonalUp="false" diagonalDown="false">
      <left/>
      <right/>
      <top/>
      <bottom style="mediu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medium"/>
      <right style="medium"/>
      <top style="medium"/>
      <bottom style="thin"/>
      <diagonal/>
    </border>
    <border diagonalUp="false" diagonalDown="false">
      <left style="medium"/>
      <right/>
      <top/>
      <bottom style="medium"/>
      <diagonal/>
    </border>
    <border diagonalUp="false" diagonalDown="false">
      <left/>
      <right style="medium"/>
      <top/>
      <bottom style="medium"/>
      <diagonal/>
    </border>
    <border diagonalUp="false" diagonalDown="false">
      <left style="medium">
        <color rgb="FF92D050"/>
      </left>
      <right/>
      <top/>
      <bottom/>
      <diagonal/>
    </border>
    <border diagonalUp="false" diagonalDown="false">
      <left/>
      <right style="medium">
        <color rgb="FF92D050"/>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style="medium">
        <color rgb="FF92D050"/>
      </right>
      <top style="medium"/>
      <bottom style="medium"/>
      <diagonal/>
    </border>
    <border diagonalUp="false" diagonalDown="false">
      <left style="medium">
        <color rgb="FF92D050"/>
      </left>
      <right style="medium"/>
      <top style="medium"/>
      <bottom style="medium"/>
      <diagonal/>
    </border>
    <border diagonalUp="false" diagonalDown="false">
      <left style="medium"/>
      <right style="medium"/>
      <top style="thin"/>
      <bottom style="thin"/>
      <diagonal/>
    </border>
    <border diagonalUp="false" diagonalDown="false">
      <left/>
      <right/>
      <top/>
      <bottom style="thin"/>
      <diagonal/>
    </border>
    <border diagonalUp="false" diagonalDown="false">
      <left style="thin">
        <color rgb="FF92D050"/>
      </left>
      <right style="thin">
        <color rgb="FF92D050"/>
      </right>
      <top style="thin">
        <color rgb="FF92D050"/>
      </top>
      <bottom style="thin">
        <color rgb="FF92D050"/>
      </bottom>
      <diagonal/>
    </border>
    <border diagonalUp="false" diagonalDown="false">
      <left style="thin"/>
      <right/>
      <top style="thin"/>
      <bottom style="thin"/>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bottom style="thin"/>
      <diagonal/>
    </border>
    <border diagonalUp="false" diagonalDown="false">
      <left style="medium">
        <color theme="9" tint="0.5999"/>
      </left>
      <right style="medium">
        <color theme="9" tint="0.5999"/>
      </right>
      <top style="medium">
        <color theme="9" tint="0.5999"/>
      </top>
      <bottom style="medium">
        <color theme="9" tint="0.5999"/>
      </bottom>
      <diagonal/>
    </border>
    <border diagonalUp="false" diagonalDown="false">
      <left/>
      <right style="thin"/>
      <top style="thin"/>
      <bottom style="thin"/>
      <diagonal/>
    </border>
    <border diagonalUp="false" diagonalDown="false">
      <left/>
      <right/>
      <top style="thin"/>
      <bottom style="thin"/>
      <diagonal/>
    </border>
    <border diagonalUp="false" diagonalDown="false">
      <left/>
      <right style="thin"/>
      <top/>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3" fontId="0" fillId="0" borderId="0" applyFont="true" applyBorder="false" applyAlignment="true" applyProtection="false">
      <alignment horizontal="general" vertical="bottom" textRotation="0" wrapText="false" indent="0" shrinkToFit="false"/>
    </xf>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cellStyleXfs>
  <cellXfs count="242">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true">
      <alignment horizontal="general" vertical="center" textRotation="0" wrapText="false" indent="0" shrinkToFit="false"/>
      <protection locked="true" hidden="false"/>
    </xf>
    <xf numFmtId="164" fontId="6" fillId="2" borderId="0" xfId="0" applyFont="true" applyBorder="false" applyAlignment="true" applyProtection="true">
      <alignment horizontal="general" vertical="bottom"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7" fillId="3" borderId="2" xfId="0" applyFont="true" applyBorder="true" applyAlignment="true" applyProtection="true">
      <alignment horizontal="center" vertical="center" textRotation="0" wrapText="true" indent="0" shrinkToFit="false"/>
      <protection locked="true" hidden="false"/>
    </xf>
    <xf numFmtId="164" fontId="5" fillId="0" borderId="3" xfId="0" applyFont="true" applyBorder="true" applyAlignment="true" applyProtection="true">
      <alignment horizontal="center" vertical="center" textRotation="0" wrapText="true" indent="0" shrinkToFit="false"/>
      <protection locked="fals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8" fillId="4" borderId="4" xfId="0" applyFont="true" applyBorder="true" applyAlignment="true" applyProtection="true">
      <alignment horizontal="center" vertical="center" textRotation="0" wrapText="false" indent="0" shrinkToFit="false"/>
      <protection locked="false" hidden="false"/>
    </xf>
    <xf numFmtId="164" fontId="9" fillId="0" borderId="5" xfId="0" applyFont="true" applyBorder="true" applyAlignment="true" applyProtection="true">
      <alignment horizontal="center" vertical="center" textRotation="0" wrapText="true" indent="0" shrinkToFit="false"/>
      <protection locked="true" hidden="false"/>
    </xf>
    <xf numFmtId="164" fontId="9" fillId="0" borderId="4" xfId="0" applyFont="true" applyBorder="true" applyAlignment="true" applyProtection="true">
      <alignment horizontal="center" vertical="center" textRotation="0" wrapText="true" indent="0" shrinkToFit="false"/>
      <protection locked="true" hidden="false"/>
    </xf>
    <xf numFmtId="164" fontId="11" fillId="0" borderId="6" xfId="0" applyFont="true" applyBorder="true" applyAlignment="true" applyProtection="true">
      <alignment horizontal="center" vertical="center" textRotation="0" wrapText="true" indent="0" shrinkToFit="false"/>
      <protection locked="false" hidden="false"/>
    </xf>
    <xf numFmtId="164" fontId="5" fillId="2" borderId="7" xfId="0" applyFont="true" applyBorder="true" applyAlignment="true" applyProtection="true">
      <alignment horizontal="center" vertical="center" textRotation="0" wrapText="false" indent="0" shrinkToFit="false"/>
      <protection locked="true" hidden="false"/>
    </xf>
    <xf numFmtId="164" fontId="5" fillId="2" borderId="8" xfId="0" applyFont="true" applyBorder="true" applyAlignment="true" applyProtection="true">
      <alignment horizontal="center" vertical="center" textRotation="0" wrapText="false" indent="0" shrinkToFit="false"/>
      <protection locked="true" hidden="false"/>
    </xf>
    <xf numFmtId="164" fontId="13" fillId="2" borderId="9" xfId="0" applyFont="true" applyBorder="true" applyAlignment="true" applyProtection="true">
      <alignment horizontal="center" vertical="center" textRotation="0" wrapText="true" indent="0" shrinkToFit="false"/>
      <protection locked="true" hidden="false"/>
    </xf>
    <xf numFmtId="164" fontId="5" fillId="2" borderId="10" xfId="0" applyFont="true" applyBorder="true" applyAlignment="true" applyProtection="true">
      <alignment horizontal="center" vertical="center" textRotation="0" wrapText="false" indent="0" shrinkToFit="false"/>
      <protection locked="true" hidden="false"/>
    </xf>
    <xf numFmtId="164" fontId="5" fillId="2" borderId="11" xfId="0" applyFont="true" applyBorder="true" applyAlignment="true" applyProtection="true">
      <alignment horizontal="center" vertical="center" textRotation="0" wrapText="false" indent="0" shrinkToFit="false"/>
      <protection locked="true" hidden="false"/>
    </xf>
    <xf numFmtId="164" fontId="5" fillId="2" borderId="0" xfId="0" applyFont="true" applyBorder="false" applyAlignment="true" applyProtection="true">
      <alignment horizontal="center" vertical="center" textRotation="0" wrapText="false" indent="0" shrinkToFit="false"/>
      <protection locked="true" hidden="false"/>
    </xf>
    <xf numFmtId="164" fontId="5" fillId="2" borderId="0" xfId="0" applyFont="true" applyBorder="false" applyAlignment="true" applyProtection="true">
      <alignment horizontal="center" vertical="center" textRotation="0" wrapText="true" indent="0" shrinkToFit="false"/>
      <protection locked="true" hidden="false"/>
    </xf>
    <xf numFmtId="164" fontId="5" fillId="2" borderId="12" xfId="0" applyFont="true" applyBorder="true" applyAlignment="true" applyProtection="true">
      <alignment horizontal="center" vertical="center" textRotation="0" wrapText="true" indent="0" shrinkToFit="false"/>
      <protection locked="true" hidden="false"/>
    </xf>
    <xf numFmtId="164" fontId="5" fillId="2" borderId="10" xfId="0" applyFont="true" applyBorder="true" applyAlignment="true" applyProtection="true">
      <alignment horizontal="general" vertical="center" textRotation="0" wrapText="false" indent="0" shrinkToFit="false"/>
      <protection locked="true" hidden="false"/>
    </xf>
    <xf numFmtId="164" fontId="7" fillId="3" borderId="13" xfId="0" applyFont="true" applyBorder="true" applyAlignment="true" applyProtection="true">
      <alignment horizontal="left" vertical="center" textRotation="0" wrapText="false" indent="0" shrinkToFit="false"/>
      <protection locked="true" hidden="false"/>
    </xf>
    <xf numFmtId="164" fontId="14" fillId="2" borderId="0" xfId="0" applyFont="true" applyBorder="false" applyAlignment="true" applyProtection="true">
      <alignment horizontal="general" vertical="center" textRotation="0" wrapText="false" indent="0" shrinkToFit="false"/>
      <protection locked="true" hidden="false"/>
    </xf>
    <xf numFmtId="164" fontId="5" fillId="2" borderId="12" xfId="0" applyFont="true" applyBorder="true" applyAlignment="true" applyProtection="true">
      <alignment horizontal="general" vertical="center" textRotation="0" wrapText="false" indent="0" shrinkToFit="false"/>
      <protection locked="true" hidden="false"/>
    </xf>
    <xf numFmtId="164" fontId="15" fillId="5" borderId="14" xfId="0" applyFont="true" applyBorder="true" applyAlignment="true" applyProtection="true">
      <alignment horizontal="general" vertical="center" textRotation="0" wrapText="true" indent="0" shrinkToFit="false"/>
      <protection locked="true" hidden="false"/>
    </xf>
    <xf numFmtId="164" fontId="15" fillId="5" borderId="15" xfId="0" applyFont="true" applyBorder="true" applyAlignment="true" applyProtection="true">
      <alignment horizontal="left" vertical="center" textRotation="0" wrapText="true" indent="0" shrinkToFit="false"/>
      <protection locked="true" hidden="false"/>
    </xf>
    <xf numFmtId="164" fontId="15" fillId="2" borderId="16" xfId="0" applyFont="true" applyBorder="true" applyAlignment="true" applyProtection="true">
      <alignment horizontal="left" vertical="center" textRotation="0" wrapText="true" indent="0" shrinkToFit="false"/>
      <protection locked="false" hidden="false"/>
    </xf>
    <xf numFmtId="164" fontId="15" fillId="2" borderId="0" xfId="0" applyFont="true" applyBorder="false" applyAlignment="true" applyProtection="true">
      <alignment horizontal="general" vertical="center" textRotation="0" wrapText="false" indent="0" shrinkToFit="false"/>
      <protection locked="true" hidden="false"/>
    </xf>
    <xf numFmtId="164" fontId="15" fillId="5" borderId="14" xfId="0" applyFont="true" applyBorder="true" applyAlignment="true" applyProtection="true">
      <alignment horizontal="left" vertical="center" textRotation="0" wrapText="false" indent="0" shrinkToFit="false"/>
      <protection locked="true" hidden="false"/>
    </xf>
    <xf numFmtId="164" fontId="15" fillId="5" borderId="14" xfId="0" applyFont="true" applyBorder="true" applyAlignment="true" applyProtection="true">
      <alignment horizontal="general" vertical="center" textRotation="0" wrapText="false" indent="0" shrinkToFit="false"/>
      <protection locked="true" hidden="false"/>
    </xf>
    <xf numFmtId="164" fontId="15" fillId="5" borderId="14" xfId="0" applyFont="true" applyBorder="true" applyAlignment="true" applyProtection="true">
      <alignment horizontal="left" vertical="center" textRotation="0" wrapText="true" indent="0" shrinkToFit="false"/>
      <protection locked="true" hidden="false"/>
    </xf>
    <xf numFmtId="164" fontId="15" fillId="2" borderId="16" xfId="0" applyFont="true" applyBorder="true" applyAlignment="true" applyProtection="true">
      <alignment horizontal="left" vertical="center" textRotation="0" wrapText="false" indent="0" shrinkToFit="false"/>
      <protection locked="false" hidden="false"/>
    </xf>
    <xf numFmtId="164" fontId="15" fillId="2" borderId="0" xfId="0" applyFont="true" applyBorder="false" applyAlignment="true" applyProtection="true">
      <alignment horizontal="left" vertical="center" textRotation="0" wrapText="false" indent="0" shrinkToFit="false"/>
      <protection locked="true" hidden="false"/>
    </xf>
    <xf numFmtId="164" fontId="15" fillId="2" borderId="0" xfId="0" applyFont="true" applyBorder="false" applyAlignment="true" applyProtection="true">
      <alignment horizontal="left" vertical="center" textRotation="0" wrapText="true" indent="0" shrinkToFit="false"/>
      <protection locked="true" hidden="false"/>
    </xf>
    <xf numFmtId="165" fontId="15" fillId="2" borderId="0" xfId="0" applyFont="true" applyBorder="false" applyAlignment="true" applyProtection="true">
      <alignment horizontal="center" vertical="center" textRotation="0" wrapText="true" indent="0" shrinkToFit="false"/>
      <protection locked="true" hidden="false"/>
    </xf>
    <xf numFmtId="166" fontId="15" fillId="2" borderId="16" xfId="0" applyFont="true" applyBorder="true" applyAlignment="true" applyProtection="true">
      <alignment horizontal="center" vertical="center" textRotation="0" wrapText="true" indent="0" shrinkToFit="false"/>
      <protection locked="true" hidden="false"/>
    </xf>
    <xf numFmtId="167" fontId="16" fillId="5" borderId="15" xfId="0" applyFont="true" applyBorder="true" applyAlignment="true" applyProtection="true">
      <alignment horizontal="left" vertical="center" textRotation="0" wrapText="true" indent="0" shrinkToFit="false"/>
      <protection locked="true" hidden="false"/>
    </xf>
    <xf numFmtId="167" fontId="16" fillId="2" borderId="16" xfId="0" applyFont="true" applyBorder="true" applyAlignment="true" applyProtection="true">
      <alignment horizontal="left" vertical="center" textRotation="0" wrapText="true" indent="0" shrinkToFit="false"/>
      <protection locked="false" hidden="false"/>
    </xf>
    <xf numFmtId="164" fontId="15" fillId="2" borderId="0" xfId="0" applyFont="true" applyBorder="false" applyAlignment="true" applyProtection="true">
      <alignment horizontal="left" vertical="center" textRotation="0" wrapText="true" indent="0" shrinkToFit="false"/>
      <protection locked="false" hidden="false"/>
    </xf>
    <xf numFmtId="164" fontId="15" fillId="2" borderId="0" xfId="0" applyFont="true" applyBorder="false" applyAlignment="true" applyProtection="true">
      <alignment horizontal="center" vertical="center" textRotation="0" wrapText="true" indent="0" shrinkToFit="false"/>
      <protection locked="true" hidden="false"/>
    </xf>
    <xf numFmtId="164" fontId="17" fillId="2" borderId="0" xfId="0" applyFont="true" applyBorder="false" applyAlignment="true" applyProtection="true">
      <alignment horizontal="general" vertical="center" textRotation="0" wrapText="false" indent="0" shrinkToFit="false"/>
      <protection locked="true" hidden="false"/>
    </xf>
    <xf numFmtId="164" fontId="15" fillId="5" borderId="15" xfId="0" applyFont="true" applyBorder="true" applyAlignment="true" applyProtection="true">
      <alignment horizontal="left" vertical="center" textRotation="0" wrapText="false" indent="0" shrinkToFit="false"/>
      <protection locked="true" hidden="false"/>
    </xf>
    <xf numFmtId="164" fontId="15" fillId="2" borderId="16" xfId="0" applyFont="true" applyBorder="true" applyAlignment="true" applyProtection="true">
      <alignment horizontal="general" vertical="center" textRotation="0" wrapText="false" indent="0" shrinkToFit="false"/>
      <protection locked="false" hidden="false"/>
    </xf>
    <xf numFmtId="164" fontId="16" fillId="2" borderId="16" xfId="0" applyFont="true" applyBorder="true" applyAlignment="true" applyProtection="true">
      <alignment horizontal="center" vertical="center" textRotation="0" wrapText="true" indent="0" shrinkToFit="false"/>
      <protection locked="false" hidden="false"/>
    </xf>
    <xf numFmtId="164" fontId="15" fillId="5" borderId="14" xfId="0" applyFont="true" applyBorder="true" applyAlignment="true" applyProtection="true">
      <alignment horizontal="center" vertical="center" textRotation="0" wrapText="true" indent="0" shrinkToFit="false"/>
      <protection locked="true" hidden="false"/>
    </xf>
    <xf numFmtId="164" fontId="15" fillId="2" borderId="16" xfId="0" applyFont="true" applyBorder="true" applyAlignment="true" applyProtection="true">
      <alignment horizontal="center" vertical="center" textRotation="0" wrapText="true" indent="0" shrinkToFit="false"/>
      <protection locked="false" hidden="false"/>
    </xf>
    <xf numFmtId="167" fontId="16" fillId="5" borderId="14" xfId="0" applyFont="true" applyBorder="true" applyAlignment="true" applyProtection="true">
      <alignment horizontal="left" vertical="center" textRotation="0" wrapText="true" indent="0" shrinkToFit="false"/>
      <protection locked="true" hidden="false"/>
    </xf>
    <xf numFmtId="164" fontId="16" fillId="2" borderId="16" xfId="0" applyFont="true" applyBorder="true" applyAlignment="true" applyProtection="true">
      <alignment horizontal="general" vertical="center" textRotation="0" wrapText="false" indent="0" shrinkToFit="false"/>
      <protection locked="false" hidden="false"/>
    </xf>
    <xf numFmtId="164" fontId="15" fillId="5" borderId="15" xfId="0" applyFont="true" applyBorder="true" applyAlignment="true" applyProtection="true">
      <alignment horizontal="general" vertical="center" textRotation="0" wrapText="true" indent="0" shrinkToFit="false"/>
      <protection locked="true" hidden="false"/>
    </xf>
    <xf numFmtId="164" fontId="15" fillId="2" borderId="15" xfId="0" applyFont="true" applyBorder="true" applyAlignment="true" applyProtection="true">
      <alignment horizontal="left" vertical="center" textRotation="0" wrapText="true" indent="0" shrinkToFit="false"/>
      <protection locked="false" hidden="false"/>
    </xf>
    <xf numFmtId="164" fontId="15" fillId="2" borderId="15" xfId="0" applyFont="true" applyBorder="true" applyAlignment="true" applyProtection="true">
      <alignment horizontal="general" vertical="center" textRotation="0" wrapText="true" indent="0" shrinkToFit="false"/>
      <protection locked="false" hidden="false"/>
    </xf>
    <xf numFmtId="164" fontId="15" fillId="0" borderId="16" xfId="0" applyFont="true" applyBorder="true" applyAlignment="true" applyProtection="true">
      <alignment horizontal="general" vertical="center" textRotation="0" wrapText="true" indent="0" shrinkToFit="false"/>
      <protection locked="false" hidden="false"/>
    </xf>
    <xf numFmtId="166" fontId="18" fillId="2" borderId="0" xfId="0" applyFont="true" applyBorder="false" applyAlignment="true" applyProtection="true">
      <alignment horizontal="general" vertical="center" textRotation="0" wrapText="false" indent="0" shrinkToFit="false"/>
      <protection locked="true" hidden="false"/>
    </xf>
    <xf numFmtId="168" fontId="15" fillId="2" borderId="16" xfId="0" applyFont="true" applyBorder="true" applyAlignment="true" applyProtection="true">
      <alignment horizontal="right" vertical="center" textRotation="0" wrapText="true" indent="0" shrinkToFit="false"/>
      <protection locked="false" hidden="false"/>
    </xf>
    <xf numFmtId="169" fontId="5" fillId="2" borderId="0" xfId="0" applyFont="true" applyBorder="false" applyAlignment="true" applyProtection="true">
      <alignment horizontal="general" vertical="center" textRotation="0" wrapText="false" indent="0" shrinkToFit="false"/>
      <protection locked="true" hidden="false"/>
    </xf>
    <xf numFmtId="164" fontId="15" fillId="0" borderId="16" xfId="0" applyFont="true" applyBorder="true" applyAlignment="true" applyProtection="true">
      <alignment horizontal="left" vertical="center" textRotation="0" wrapText="true" indent="0" shrinkToFit="false"/>
      <protection locked="false" hidden="false"/>
    </xf>
    <xf numFmtId="166" fontId="15" fillId="5" borderId="14" xfId="0" applyFont="true" applyBorder="true" applyAlignment="true" applyProtection="true">
      <alignment horizontal="left" vertical="center" textRotation="0" wrapText="true" indent="0" shrinkToFit="false"/>
      <protection locked="true" hidden="false"/>
    </xf>
    <xf numFmtId="164" fontId="15" fillId="2" borderId="15" xfId="0" applyFont="true" applyBorder="true" applyAlignment="true" applyProtection="true">
      <alignment horizontal="center" vertical="center" textRotation="0" wrapText="true" indent="0" shrinkToFit="false"/>
      <protection locked="false" hidden="false"/>
    </xf>
    <xf numFmtId="166" fontId="15" fillId="0" borderId="15" xfId="0" applyFont="true" applyBorder="true" applyAlignment="true" applyProtection="true">
      <alignment horizontal="center" vertical="center" textRotation="0" wrapText="true" indent="0" shrinkToFit="false"/>
      <protection locked="true" hidden="false"/>
    </xf>
    <xf numFmtId="166" fontId="15" fillId="0" borderId="16" xfId="0" applyFont="true" applyBorder="true" applyAlignment="true" applyProtection="true">
      <alignment horizontal="center" vertical="center" textRotation="0" wrapText="true" indent="0" shrinkToFit="false"/>
      <protection locked="true" hidden="false"/>
    </xf>
    <xf numFmtId="164" fontId="15" fillId="2" borderId="0" xfId="0" applyFont="true" applyBorder="false" applyAlignment="true" applyProtection="true">
      <alignment horizontal="general" vertical="center" textRotation="0" wrapText="true" indent="0" shrinkToFit="false"/>
      <protection locked="true" hidden="false"/>
    </xf>
    <xf numFmtId="164" fontId="19" fillId="2" borderId="16" xfId="20" applyFont="true" applyBorder="true" applyAlignment="true" applyProtection="true">
      <alignment horizontal="center" vertical="center" textRotation="0" wrapText="true" indent="0" shrinkToFit="false"/>
      <protection locked="false" hidden="false"/>
    </xf>
    <xf numFmtId="164" fontId="15" fillId="2" borderId="0" xfId="0" applyFont="true" applyBorder="false" applyAlignment="true" applyProtection="true">
      <alignment horizontal="general" vertical="center" textRotation="0" wrapText="true" indent="0" shrinkToFit="false"/>
      <protection locked="false" hidden="false"/>
    </xf>
    <xf numFmtId="164" fontId="15" fillId="5" borderId="15" xfId="0" applyFont="true" applyBorder="true" applyAlignment="true" applyProtection="true">
      <alignment horizontal="general" vertical="center" textRotation="0" wrapText="false" indent="0" shrinkToFit="false"/>
      <protection locked="true" hidden="false"/>
    </xf>
    <xf numFmtId="164" fontId="19" fillId="2" borderId="16" xfId="20" applyFont="true" applyBorder="true" applyAlignment="true" applyProtection="true">
      <alignment horizontal="left" vertical="center" textRotation="0" wrapText="false" indent="0" shrinkToFit="false"/>
      <protection locked="false" hidden="false"/>
    </xf>
    <xf numFmtId="164" fontId="15" fillId="5" borderId="17" xfId="0" applyFont="true" applyBorder="true" applyAlignment="true" applyProtection="true">
      <alignment horizontal="left" vertical="center" textRotation="0" wrapText="true" indent="0" shrinkToFit="false"/>
      <protection locked="true" hidden="false"/>
    </xf>
    <xf numFmtId="164" fontId="15" fillId="5" borderId="5" xfId="0" applyFont="true" applyBorder="true" applyAlignment="true" applyProtection="true">
      <alignment horizontal="center" vertical="center" textRotation="0" wrapText="true" indent="0" shrinkToFit="false"/>
      <protection locked="true" hidden="false"/>
    </xf>
    <xf numFmtId="164" fontId="15" fillId="5" borderId="4" xfId="0" applyFont="true" applyBorder="true" applyAlignment="true" applyProtection="tru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protection locked="true" hidden="false"/>
    </xf>
    <xf numFmtId="164" fontId="20" fillId="2" borderId="7" xfId="20" applyFont="true" applyBorder="true" applyAlignment="true" applyProtection="true">
      <alignment horizontal="left" vertical="center" textRotation="0" wrapText="true" indent="0" shrinkToFit="false"/>
      <protection locked="false" hidden="false"/>
    </xf>
    <xf numFmtId="164" fontId="20" fillId="2" borderId="8" xfId="20" applyFont="true" applyBorder="true" applyAlignment="true" applyProtection="true">
      <alignment horizontal="left" vertical="center" textRotation="0" wrapText="true" indent="0" shrinkToFit="false"/>
      <protection locked="false" hidden="false"/>
    </xf>
    <xf numFmtId="164" fontId="15" fillId="2" borderId="9" xfId="0" applyFont="true" applyBorder="true" applyAlignment="true" applyProtection="true">
      <alignment horizontal="left" vertical="center" textRotation="0" wrapText="true" indent="0" shrinkToFit="false"/>
      <protection locked="false" hidden="false"/>
    </xf>
    <xf numFmtId="164" fontId="5" fillId="2" borderId="18" xfId="0" applyFont="true" applyBorder="true" applyAlignment="true" applyProtection="true">
      <alignment horizontal="general" vertical="center" textRotation="0" wrapText="false" indent="0" shrinkToFit="false"/>
      <protection locked="true" hidden="false"/>
    </xf>
    <xf numFmtId="164" fontId="15" fillId="2" borderId="11" xfId="0" applyFont="true" applyBorder="true" applyAlignment="true" applyProtection="true">
      <alignment horizontal="general" vertical="center" textRotation="0" wrapText="false" indent="0" shrinkToFit="false"/>
      <protection locked="true" hidden="false"/>
    </xf>
    <xf numFmtId="164" fontId="5" fillId="2" borderId="19" xfId="0" applyFont="true" applyBorder="true" applyAlignment="true" applyProtection="true">
      <alignment horizontal="general" vertical="center" textRotation="0" wrapText="false" indent="0" shrinkToFit="false"/>
      <protection locked="true" hidden="false"/>
    </xf>
    <xf numFmtId="164" fontId="5" fillId="2" borderId="20" xfId="0" applyFont="true" applyBorder="true" applyAlignment="true" applyProtection="true">
      <alignment horizontal="general" vertical="center" textRotation="0" wrapText="false" indent="0" shrinkToFit="false"/>
      <protection locked="true" hidden="false"/>
    </xf>
    <xf numFmtId="164" fontId="5" fillId="2" borderId="21" xfId="0" applyFont="true" applyBorder="true" applyAlignment="true" applyProtection="true">
      <alignment horizontal="general" vertical="center" textRotation="0" wrapText="false" indent="0" shrinkToFit="false"/>
      <protection locked="true" hidden="false"/>
    </xf>
    <xf numFmtId="164" fontId="5" fillId="2" borderId="22" xfId="0" applyFont="true" applyBorder="true" applyAlignment="true" applyProtection="true">
      <alignment horizontal="general" vertical="center" textRotation="0" wrapText="false" indent="0" shrinkToFit="false"/>
      <protection locked="true" hidden="false"/>
    </xf>
    <xf numFmtId="164" fontId="14" fillId="2" borderId="23" xfId="0" applyFont="true" applyBorder="true" applyAlignment="true" applyProtection="true">
      <alignment horizontal="general" vertical="center" textRotation="0" wrapText="false" indent="0" shrinkToFit="false"/>
      <protection locked="true" hidden="false"/>
    </xf>
    <xf numFmtId="164" fontId="5" fillId="2" borderId="24" xfId="0" applyFont="true" applyBorder="true" applyAlignment="true" applyProtection="true">
      <alignment horizontal="general" vertical="center" textRotation="0" wrapText="false" indent="0" shrinkToFit="false"/>
      <protection locked="true" hidden="false"/>
    </xf>
    <xf numFmtId="164" fontId="15" fillId="2" borderId="16" xfId="0" applyFont="true" applyBorder="true" applyAlignment="true" applyProtection="true">
      <alignment horizontal="center" vertical="center" textRotation="0" wrapText="false" indent="0" shrinkToFit="false"/>
      <protection locked="false" hidden="false"/>
    </xf>
    <xf numFmtId="166" fontId="15" fillId="5" borderId="14" xfId="0" applyFont="true" applyBorder="true" applyAlignment="true" applyProtection="true">
      <alignment horizontal="left" vertical="center" textRotation="0" wrapText="false" indent="0" shrinkToFit="false"/>
      <protection locked="true" hidden="false"/>
    </xf>
    <xf numFmtId="164" fontId="15" fillId="0" borderId="16" xfId="0" applyFont="true" applyBorder="true" applyAlignment="true" applyProtection="true">
      <alignment horizontal="center" vertical="center" textRotation="0" wrapText="true" indent="0" shrinkToFit="false"/>
      <protection locked="false" hidden="false"/>
    </xf>
    <xf numFmtId="164" fontId="15" fillId="0" borderId="15" xfId="0" applyFont="true" applyBorder="true" applyAlignment="true" applyProtection="true">
      <alignment horizontal="center" vertical="center" textRotation="0" wrapText="true" indent="0" shrinkToFit="false"/>
      <protection locked="false" hidden="false"/>
    </xf>
    <xf numFmtId="170" fontId="15" fillId="2" borderId="16" xfId="0" applyFont="true" applyBorder="true" applyAlignment="true" applyProtection="true">
      <alignment horizontal="center" vertical="center" textRotation="0" wrapText="false" indent="0" shrinkToFit="false"/>
      <protection locked="false" hidden="false"/>
    </xf>
    <xf numFmtId="164" fontId="14" fillId="5" borderId="14" xfId="0" applyFont="true" applyBorder="true" applyAlignment="true" applyProtection="true">
      <alignment horizontal="center" vertical="center" textRotation="0" wrapText="false" indent="0" shrinkToFit="false"/>
      <protection locked="true" hidden="false"/>
    </xf>
    <xf numFmtId="164" fontId="15" fillId="2" borderId="23" xfId="0" applyFont="true" applyBorder="true" applyAlignment="true" applyProtection="true">
      <alignment horizontal="general" vertical="center" textRotation="0" wrapText="false" indent="0" shrinkToFit="false"/>
      <protection locked="true" hidden="false"/>
    </xf>
    <xf numFmtId="164" fontId="15" fillId="5" borderId="1" xfId="0" applyFont="true" applyBorder="true" applyAlignment="true" applyProtection="true">
      <alignment horizontal="left" vertical="center" textRotation="0" wrapText="true" indent="0" shrinkToFit="false"/>
      <protection locked="true" hidden="false"/>
    </xf>
    <xf numFmtId="164" fontId="15" fillId="5" borderId="2" xfId="0" applyFont="true" applyBorder="true" applyAlignment="true" applyProtection="true">
      <alignment horizontal="left" vertical="center" textRotation="0" wrapText="true" indent="0" shrinkToFit="false"/>
      <protection locked="true" hidden="false"/>
    </xf>
    <xf numFmtId="164" fontId="16" fillId="6" borderId="3" xfId="0" applyFont="true" applyBorder="true" applyAlignment="true" applyProtection="true">
      <alignment horizontal="left" vertical="center" textRotation="0" wrapText="true" indent="0" shrinkToFit="false"/>
      <protection locked="true" hidden="false"/>
    </xf>
    <xf numFmtId="164" fontId="15" fillId="5" borderId="5" xfId="0" applyFont="true" applyBorder="true" applyAlignment="true" applyProtection="true">
      <alignment horizontal="left" vertical="center" textRotation="0" wrapText="true" indent="0" shrinkToFit="false"/>
      <protection locked="true" hidden="false"/>
    </xf>
    <xf numFmtId="170" fontId="15" fillId="2" borderId="4" xfId="0" applyFont="true" applyBorder="true" applyAlignment="true" applyProtection="true">
      <alignment horizontal="center" vertical="center" textRotation="0" wrapText="false" indent="0" shrinkToFit="false"/>
      <protection locked="false" hidden="false"/>
    </xf>
    <xf numFmtId="164" fontId="15" fillId="2" borderId="4" xfId="0" applyFont="true" applyBorder="true" applyAlignment="true" applyProtection="true">
      <alignment horizontal="general" vertical="center" textRotation="0" wrapText="false" indent="0" shrinkToFit="false"/>
      <protection locked="true" hidden="false"/>
    </xf>
    <xf numFmtId="164" fontId="15" fillId="2" borderId="6" xfId="0" applyFont="true" applyBorder="true" applyAlignment="true" applyProtection="true">
      <alignment horizontal="center" vertical="center" textRotation="0" wrapText="true" indent="0" shrinkToFit="false"/>
      <protection locked="false" hidden="false"/>
    </xf>
    <xf numFmtId="164" fontId="15" fillId="5" borderId="7" xfId="0" applyFont="true" applyBorder="true" applyAlignment="true" applyProtection="true">
      <alignment horizontal="left" vertical="center" textRotation="0" wrapText="true" indent="0" shrinkToFit="false"/>
      <protection locked="true" hidden="false"/>
    </xf>
    <xf numFmtId="170" fontId="15" fillId="2" borderId="8" xfId="0" applyFont="true" applyBorder="true" applyAlignment="true" applyProtection="true">
      <alignment horizontal="center" vertical="center" textRotation="0" wrapText="false" indent="0" shrinkToFit="false"/>
      <protection locked="false" hidden="false"/>
    </xf>
    <xf numFmtId="164" fontId="15" fillId="2" borderId="8" xfId="0" applyFont="true" applyBorder="true" applyAlignment="true" applyProtection="true">
      <alignment horizontal="general" vertical="center" textRotation="0" wrapText="false" indent="0" shrinkToFit="false"/>
      <protection locked="true" hidden="false"/>
    </xf>
    <xf numFmtId="164" fontId="15" fillId="5" borderId="8" xfId="0" applyFont="true" applyBorder="true" applyAlignment="true" applyProtection="true">
      <alignment horizontal="center" vertical="center" textRotation="0" wrapText="true" indent="0" shrinkToFit="false"/>
      <protection locked="true" hidden="false"/>
    </xf>
    <xf numFmtId="164" fontId="15" fillId="2" borderId="9" xfId="0" applyFont="true" applyBorder="true" applyAlignment="true" applyProtection="true">
      <alignment horizontal="center" vertical="center" textRotation="0" wrapText="true" indent="0" shrinkToFit="false"/>
      <protection locked="false" hidden="false"/>
    </xf>
    <xf numFmtId="171" fontId="15" fillId="2" borderId="16" xfId="0" applyFont="true" applyBorder="true" applyAlignment="true" applyProtection="true">
      <alignment horizontal="center" vertical="center" textRotation="0" wrapText="true" indent="0" shrinkToFit="false"/>
      <protection locked="false" hidden="false"/>
    </xf>
    <xf numFmtId="164" fontId="15" fillId="2" borderId="0" xfId="0" applyFont="true" applyBorder="false" applyAlignment="true" applyProtection="true">
      <alignment horizontal="center" vertical="center" textRotation="0" wrapText="false" indent="0" shrinkToFit="false"/>
      <protection locked="true" hidden="false"/>
    </xf>
    <xf numFmtId="164" fontId="15" fillId="5" borderId="1" xfId="0" applyFont="true" applyBorder="true" applyAlignment="true" applyProtection="true">
      <alignment horizontal="general" vertical="center" textRotation="0" wrapText="true" indent="0" shrinkToFit="false"/>
      <protection locked="true" hidden="false"/>
    </xf>
    <xf numFmtId="164" fontId="21" fillId="2" borderId="10" xfId="0" applyFont="true" applyBorder="true" applyAlignment="true" applyProtection="true">
      <alignment horizontal="general" vertical="center" textRotation="0" wrapText="false" indent="0" shrinkToFit="false"/>
      <protection locked="true" hidden="false"/>
    </xf>
    <xf numFmtId="164" fontId="21" fillId="2" borderId="12" xfId="0" applyFont="true" applyBorder="true" applyAlignment="true" applyProtection="true">
      <alignment horizontal="general" vertical="center" textRotation="0" wrapText="false" indent="0" shrinkToFit="false"/>
      <protection locked="true" hidden="false"/>
    </xf>
    <xf numFmtId="164" fontId="15" fillId="5" borderId="1" xfId="0" applyFont="true" applyBorder="true" applyAlignment="true" applyProtection="true">
      <alignment horizontal="left" vertical="center" textRotation="0" wrapText="false" indent="0" shrinkToFit="false"/>
      <protection locked="true" hidden="false"/>
    </xf>
    <xf numFmtId="164" fontId="15" fillId="2" borderId="3" xfId="0" applyFont="true" applyBorder="true" applyAlignment="true" applyProtection="true">
      <alignment horizontal="left" vertical="center" textRotation="0" wrapText="true" indent="0" shrinkToFit="false"/>
      <protection locked="false" hidden="false"/>
    </xf>
    <xf numFmtId="164" fontId="15" fillId="5" borderId="5" xfId="0" applyFont="true" applyBorder="true" applyAlignment="true" applyProtection="true">
      <alignment horizontal="left" vertical="center" textRotation="0" wrapText="false" indent="0" shrinkToFit="false"/>
      <protection locked="true" hidden="false"/>
    </xf>
    <xf numFmtId="164" fontId="15" fillId="2" borderId="6" xfId="0" applyFont="true" applyBorder="true" applyAlignment="true" applyProtection="true">
      <alignment horizontal="left" vertical="center" textRotation="0" wrapText="true" indent="0" shrinkToFit="false"/>
      <protection locked="false" hidden="false"/>
    </xf>
    <xf numFmtId="164" fontId="15" fillId="5" borderId="7" xfId="0" applyFont="true" applyBorder="true" applyAlignment="true" applyProtection="true">
      <alignment horizontal="left" vertical="center" textRotation="0" wrapText="false" indent="0" shrinkToFit="false"/>
      <protection locked="true" hidden="false"/>
    </xf>
    <xf numFmtId="164" fontId="5" fillId="2" borderId="11" xfId="0" applyFont="true" applyBorder="true" applyAlignment="true" applyProtection="true">
      <alignment horizontal="general" vertical="center" textRotation="0" wrapText="false" indent="0" shrinkToFit="false"/>
      <protection locked="true" hidden="false"/>
    </xf>
    <xf numFmtId="164" fontId="5" fillId="2" borderId="11" xfId="0" applyFont="true" applyBorder="true" applyAlignment="true" applyProtection="true">
      <alignment horizontal="left" vertical="center" textRotation="0" wrapText="false" indent="0" shrinkToFit="false"/>
      <protection locked="true" hidden="false"/>
    </xf>
    <xf numFmtId="164" fontId="22" fillId="5" borderId="13" xfId="0" applyFont="true" applyBorder="true" applyAlignment="true" applyProtection="true">
      <alignment horizontal="center" vertical="center" textRotation="0" wrapText="true" indent="0" shrinkToFit="false"/>
      <protection locked="true" hidden="false"/>
    </xf>
    <xf numFmtId="164" fontId="5" fillId="2" borderId="22" xfId="0" applyFont="true" applyBorder="true" applyAlignment="true" applyProtection="true">
      <alignment horizontal="left" vertical="center" textRotation="0" wrapText="false" indent="0" shrinkToFit="false"/>
      <protection locked="true" hidden="false"/>
    </xf>
    <xf numFmtId="164" fontId="5" fillId="2" borderId="23" xfId="0" applyFont="true" applyBorder="true" applyAlignment="true" applyProtection="true">
      <alignment horizontal="general" vertical="center" textRotation="0" wrapText="false" indent="0" shrinkToFit="false"/>
      <protection locked="true" hidden="false"/>
    </xf>
    <xf numFmtId="164" fontId="5" fillId="2" borderId="10" xfId="0" applyFont="true" applyBorder="true" applyAlignment="true" applyProtection="true">
      <alignment horizontal="left" vertical="center" textRotation="0" wrapText="false" indent="0" shrinkToFit="false"/>
      <protection locked="true" hidden="false"/>
    </xf>
    <xf numFmtId="164" fontId="5" fillId="2" borderId="15" xfId="0" applyFont="true" applyBorder="true" applyAlignment="true" applyProtection="true">
      <alignment horizontal="center" vertical="center" textRotation="0" wrapText="false" indent="0" shrinkToFit="false"/>
      <protection locked="false" hidden="false"/>
    </xf>
    <xf numFmtId="164" fontId="5" fillId="2" borderId="16" xfId="0" applyFont="true" applyBorder="true" applyAlignment="true" applyProtection="true">
      <alignment horizontal="center" vertical="center" textRotation="0" wrapText="false" indent="0" shrinkToFit="false"/>
      <protection locked="false" hidden="false"/>
    </xf>
    <xf numFmtId="167" fontId="15" fillId="2" borderId="16" xfId="0" applyFont="true" applyBorder="true" applyAlignment="true" applyProtection="true">
      <alignment horizontal="center" vertical="center" textRotation="0" wrapText="false" indent="0" shrinkToFit="false"/>
      <protection locked="false" hidden="false"/>
    </xf>
    <xf numFmtId="164" fontId="7" fillId="3" borderId="25" xfId="0" applyFont="true" applyBorder="true" applyAlignment="true" applyProtection="true">
      <alignment horizontal="center" vertical="center" textRotation="0" wrapText="true" indent="0" shrinkToFit="false"/>
      <protection locked="true" hidden="false"/>
    </xf>
    <xf numFmtId="164" fontId="15" fillId="2" borderId="26" xfId="0" applyFont="true" applyBorder="true" applyAlignment="true" applyProtection="true">
      <alignment horizontal="left" vertical="center" textRotation="0" wrapText="true" indent="0" shrinkToFit="false"/>
      <protection locked="false" hidden="false"/>
    </xf>
    <xf numFmtId="164" fontId="7" fillId="3" borderId="17" xfId="0" applyFont="true" applyBorder="true" applyAlignment="true" applyProtection="true">
      <alignment horizontal="center" vertical="center" textRotation="0" wrapText="false" indent="0" shrinkToFit="false"/>
      <protection locked="true" hidden="false"/>
    </xf>
    <xf numFmtId="164" fontId="15" fillId="2" borderId="27" xfId="0" applyFont="true" applyBorder="true" applyAlignment="true" applyProtection="true">
      <alignment horizontal="left" vertical="center" textRotation="0" wrapText="true" indent="0" shrinkToFit="false"/>
      <protection locked="false" hidden="false"/>
    </xf>
    <xf numFmtId="164" fontId="7" fillId="3" borderId="27" xfId="0" applyFont="true" applyBorder="true" applyAlignment="true" applyProtection="true">
      <alignment horizontal="center" vertical="center" textRotation="0" wrapText="false" indent="0" shrinkToFit="false"/>
      <protection locked="true" hidden="false"/>
    </xf>
    <xf numFmtId="164" fontId="7" fillId="0" borderId="5" xfId="21" applyFont="true" applyBorder="true" applyAlignment="true" applyProtection="true">
      <alignment horizontal="left" vertical="center" textRotation="0" wrapText="true" indent="0" shrinkToFit="false"/>
      <protection locked="true" hidden="false"/>
    </xf>
    <xf numFmtId="164" fontId="16" fillId="0" borderId="4" xfId="21" applyFont="true" applyBorder="true" applyAlignment="true" applyProtection="true">
      <alignment horizontal="left" vertical="center" textRotation="0" wrapText="false" indent="0" shrinkToFit="false"/>
      <protection locked="false" hidden="false"/>
    </xf>
    <xf numFmtId="164" fontId="7" fillId="0" borderId="4" xfId="21" applyFont="true" applyBorder="true" applyAlignment="true" applyProtection="true">
      <alignment horizontal="left" vertical="center" textRotation="0" wrapText="false" indent="0" shrinkToFit="false"/>
      <protection locked="true" hidden="false"/>
    </xf>
    <xf numFmtId="164" fontId="16" fillId="0" borderId="6" xfId="21" applyFont="true" applyBorder="true" applyAlignment="true" applyProtection="true">
      <alignment horizontal="center" vertical="center" textRotation="0" wrapText="false" indent="0" shrinkToFit="false"/>
      <protection locked="false" hidden="false"/>
    </xf>
    <xf numFmtId="164" fontId="7" fillId="0" borderId="7" xfId="21" applyFont="true" applyBorder="true" applyAlignment="true" applyProtection="true">
      <alignment horizontal="left" vertical="center" textRotation="0" wrapText="true" indent="0" shrinkToFit="false"/>
      <protection locked="true" hidden="false"/>
    </xf>
    <xf numFmtId="171" fontId="16" fillId="0" borderId="8" xfId="21" applyFont="true" applyBorder="true" applyAlignment="true" applyProtection="true">
      <alignment horizontal="left" vertical="center" textRotation="0" wrapText="false" indent="0" shrinkToFit="false"/>
      <protection locked="false" hidden="false"/>
    </xf>
    <xf numFmtId="164" fontId="7" fillId="0" borderId="8" xfId="21" applyFont="true" applyBorder="true" applyAlignment="true" applyProtection="true">
      <alignment horizontal="left" vertical="center" textRotation="0" wrapText="false" indent="0" shrinkToFit="false"/>
      <protection locked="true" hidden="false"/>
    </xf>
    <xf numFmtId="164" fontId="16" fillId="0" borderId="9" xfId="21" applyFont="true" applyBorder="true" applyAlignment="true" applyProtection="true">
      <alignment horizontal="center" vertical="center" textRotation="0" wrapText="false" indent="0" shrinkToFit="false"/>
      <protection locked="fals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23" fillId="7" borderId="28" xfId="0" applyFont="true" applyBorder="true" applyAlignment="true" applyProtection="true">
      <alignment horizontal="center" vertical="center" textRotation="0" wrapText="false" indent="0" shrinkToFit="false"/>
      <protection locked="true" hidden="false"/>
    </xf>
    <xf numFmtId="164" fontId="23" fillId="8" borderId="28" xfId="0" applyFont="true" applyBorder="true" applyAlignment="true" applyProtection="true">
      <alignment horizontal="center" vertical="center" textRotation="0" wrapText="false" indent="0" shrinkToFit="false"/>
      <protection locked="true" hidden="false"/>
    </xf>
    <xf numFmtId="164" fontId="23" fillId="9" borderId="29" xfId="0" applyFont="true" applyBorder="true" applyAlignment="true" applyProtection="true">
      <alignment horizontal="center" vertical="center" textRotation="0" wrapText="false" indent="0" shrinkToFit="false"/>
      <protection locked="true" hidden="false"/>
    </xf>
    <xf numFmtId="164" fontId="23" fillId="10" borderId="29" xfId="0" applyFont="true" applyBorder="true" applyAlignment="true" applyProtection="true">
      <alignment horizontal="center" vertical="center" textRotation="0" wrapText="false" indent="0" shrinkToFit="false"/>
      <protection locked="true" hidden="false"/>
    </xf>
    <xf numFmtId="164" fontId="23" fillId="11" borderId="29" xfId="0" applyFont="true" applyBorder="true" applyAlignment="true" applyProtection="true">
      <alignment horizontal="center" vertical="center" textRotation="0" wrapText="false" indent="0" shrinkToFit="false"/>
      <protection locked="true" hidden="false"/>
    </xf>
    <xf numFmtId="164" fontId="5" fillId="12" borderId="29" xfId="0" applyFont="true" applyBorder="true" applyAlignment="true" applyProtection="true">
      <alignment horizontal="center" vertical="center" textRotation="0" wrapText="false" indent="0" shrinkToFit="false"/>
      <protection locked="true" hidden="false"/>
    </xf>
    <xf numFmtId="164" fontId="23" fillId="7" borderId="30" xfId="0" applyFont="true" applyBorder="true" applyAlignment="true" applyProtection="true">
      <alignment horizontal="center" vertical="center" textRotation="0" wrapText="false" indent="0" shrinkToFit="false"/>
      <protection locked="true" hidden="false"/>
    </xf>
    <xf numFmtId="164" fontId="23" fillId="7" borderId="30" xfId="0" applyFont="true" applyBorder="true" applyAlignment="true" applyProtection="true">
      <alignment horizontal="center" vertical="center" textRotation="0" wrapText="true" indent="0" shrinkToFit="false"/>
      <protection locked="true" hidden="false"/>
    </xf>
    <xf numFmtId="164" fontId="23" fillId="7" borderId="31" xfId="0" applyFont="true" applyBorder="true" applyAlignment="true" applyProtection="true">
      <alignment horizontal="center" vertical="center" textRotation="0" wrapText="true" indent="0" shrinkToFit="false"/>
      <protection locked="true" hidden="false"/>
    </xf>
    <xf numFmtId="164" fontId="23" fillId="7" borderId="32" xfId="0" applyFont="true" applyBorder="true" applyAlignment="true" applyProtection="true">
      <alignment horizontal="center" vertical="center" textRotation="0" wrapText="true" indent="0" shrinkToFit="false"/>
      <protection locked="true" hidden="false"/>
    </xf>
    <xf numFmtId="164" fontId="23" fillId="7" borderId="4" xfId="0" applyFont="true" applyBorder="true" applyAlignment="true" applyProtection="true">
      <alignment horizontal="center" vertical="center" textRotation="0" wrapText="true" indent="0" shrinkToFit="false"/>
      <protection locked="true" hidden="false"/>
    </xf>
    <xf numFmtId="164" fontId="23" fillId="8" borderId="4" xfId="0" applyFont="true" applyBorder="true" applyAlignment="true" applyProtection="true">
      <alignment horizontal="center" vertical="center" textRotation="0" wrapText="false" indent="0" shrinkToFit="false"/>
      <protection locked="true" hidden="false"/>
    </xf>
    <xf numFmtId="164" fontId="23" fillId="8" borderId="30" xfId="0" applyFont="true" applyBorder="true" applyAlignment="true" applyProtection="true">
      <alignment horizontal="center" vertical="center" textRotation="0" wrapText="false" indent="0" shrinkToFit="false"/>
      <protection locked="true" hidden="false"/>
    </xf>
    <xf numFmtId="164" fontId="5" fillId="0" borderId="29" xfId="0" applyFont="true" applyBorder="true" applyAlignment="true" applyProtection="true">
      <alignment horizontal="center" vertical="center" textRotation="0" wrapText="false" indent="0" shrinkToFit="false"/>
      <protection locked="true" hidden="false"/>
    </xf>
    <xf numFmtId="164" fontId="5" fillId="0" borderId="30" xfId="0" applyFont="true" applyBorder="true" applyAlignment="true" applyProtection="true">
      <alignment horizontal="center" vertical="center" textRotation="0" wrapText="false" indent="0" shrinkToFit="false"/>
      <protection locked="true" hidden="false"/>
    </xf>
    <xf numFmtId="164" fontId="5" fillId="2" borderId="30" xfId="0" applyFont="true" applyBorder="true" applyAlignment="true" applyProtection="true">
      <alignment horizontal="center" vertical="center" textRotation="0" wrapText="tru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2" borderId="4" xfId="0" applyFont="true" applyBorder="true" applyAlignment="true" applyProtection="true">
      <alignment horizontal="general" vertical="center" textRotation="0" wrapText="true" indent="0" shrinkToFit="false"/>
      <protection locked="true" hidden="false"/>
    </xf>
    <xf numFmtId="164" fontId="5" fillId="2" borderId="30" xfId="0" applyFont="true" applyBorder="true" applyAlignment="true" applyProtection="true">
      <alignment horizontal="general" vertical="center" textRotation="0" wrapText="false" indent="0" shrinkToFit="false"/>
      <protection locked="true" hidden="false"/>
    </xf>
    <xf numFmtId="164" fontId="5" fillId="0" borderId="29" xfId="0" applyFont="true" applyBorder="true" applyAlignment="true" applyProtection="true">
      <alignment horizontal="left" vertical="center" textRotation="0" wrapText="false" indent="0" shrinkToFit="false"/>
      <protection locked="true" hidden="false"/>
    </xf>
    <xf numFmtId="164" fontId="5" fillId="2" borderId="4" xfId="0" applyFont="true" applyBorder="true" applyAlignment="true" applyProtection="true">
      <alignment horizontal="center" vertical="center" textRotation="0" wrapText="true" indent="0" shrinkToFit="false"/>
      <protection locked="true" hidden="false"/>
    </xf>
    <xf numFmtId="164" fontId="5" fillId="2" borderId="4"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4" fontId="5" fillId="0" borderId="33" xfId="0" applyFont="true" applyBorder="true" applyAlignment="true" applyProtection="true">
      <alignment horizontal="center" vertical="center" textRotation="0" wrapText="false" indent="0" shrinkToFit="false"/>
      <protection locked="true" hidden="false"/>
    </xf>
    <xf numFmtId="164" fontId="5" fillId="0" borderId="4" xfId="0" applyFont="true" applyBorder="true" applyAlignment="true" applyProtection="true">
      <alignment horizontal="left" vertical="center" textRotation="0" wrapText="false" indent="0" shrinkToFit="false"/>
      <protection locked="true" hidden="false"/>
    </xf>
    <xf numFmtId="164" fontId="23" fillId="7" borderId="4" xfId="0" applyFont="true" applyBorder="true" applyAlignment="true" applyProtection="true">
      <alignment horizontal="center" vertical="center" textRotation="0" wrapText="false" indent="0" shrinkToFit="false"/>
      <protection locked="true" hidden="false"/>
    </xf>
    <xf numFmtId="164" fontId="23" fillId="8" borderId="4" xfId="0" applyFont="true" applyBorder="true" applyAlignment="true" applyProtection="true">
      <alignment horizontal="center" vertical="center" textRotation="0" wrapText="true" indent="0" shrinkToFit="false"/>
      <protection locked="true" hidden="false"/>
    </xf>
    <xf numFmtId="164" fontId="23" fillId="9" borderId="33" xfId="0" applyFont="true" applyBorder="true" applyAlignment="true" applyProtection="true">
      <alignment horizontal="center" vertical="center" textRotation="0" wrapText="false" indent="0" shrinkToFit="false"/>
      <protection locked="true" hidden="false"/>
    </xf>
    <xf numFmtId="164" fontId="23" fillId="9" borderId="4" xfId="0" applyFont="true" applyBorder="true" applyAlignment="true" applyProtection="true">
      <alignment horizontal="center" vertical="center" textRotation="0" wrapText="false" indent="0" shrinkToFit="false"/>
      <protection locked="true" hidden="false"/>
    </xf>
    <xf numFmtId="164" fontId="23" fillId="9" borderId="31" xfId="0" applyFont="true" applyBorder="true" applyAlignment="true" applyProtection="true">
      <alignment horizontal="center" vertical="center" textRotation="0" wrapText="false" indent="0" shrinkToFit="false"/>
      <protection locked="true" hidden="false"/>
    </xf>
    <xf numFmtId="164" fontId="23" fillId="2" borderId="4" xfId="0" applyFont="true" applyBorder="true" applyAlignment="true" applyProtection="true">
      <alignment horizontal="center" vertical="center" textRotation="0" wrapText="true" indent="0" shrinkToFit="false"/>
      <protection locked="true" hidden="false"/>
    </xf>
    <xf numFmtId="164" fontId="23" fillId="2" borderId="30" xfId="0" applyFont="true" applyBorder="true" applyAlignment="true" applyProtection="true">
      <alignment horizontal="center" vertical="center" textRotation="0" wrapText="true" indent="0" shrinkToFit="false"/>
      <protection locked="true" hidden="false"/>
    </xf>
    <xf numFmtId="164" fontId="5" fillId="2" borderId="4" xfId="0" applyFont="true" applyBorder="true" applyAlignment="true" applyProtection="true">
      <alignment horizontal="center"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true" indent="0" shrinkToFit="false"/>
      <protection locked="true" hidden="false"/>
    </xf>
    <xf numFmtId="164" fontId="5" fillId="0" borderId="30" xfId="0" applyFont="true" applyBorder="true" applyAlignment="true" applyProtection="true">
      <alignment horizontal="center" vertical="center" textRotation="0" wrapText="true" indent="0" shrinkToFit="false"/>
      <protection locked="true" hidden="false"/>
    </xf>
    <xf numFmtId="164" fontId="5" fillId="2" borderId="30" xfId="0" applyFont="true" applyBorder="true" applyAlignment="true" applyProtection="true">
      <alignment horizontal="center" vertical="center" textRotation="0" wrapText="false" indent="0" shrinkToFit="false"/>
      <protection locked="true" hidden="false"/>
    </xf>
    <xf numFmtId="164" fontId="5" fillId="2" borderId="34" xfId="0" applyFont="true" applyBorder="true" applyAlignment="true" applyProtection="true">
      <alignment horizontal="center" vertical="center" textRotation="0" wrapText="true" indent="0" shrinkToFit="false"/>
      <protection locked="true" hidden="false"/>
    </xf>
    <xf numFmtId="164" fontId="5" fillId="2" borderId="33" xfId="0" applyFont="true" applyBorder="true" applyAlignment="true" applyProtection="true">
      <alignment horizontal="center" vertical="center" textRotation="0" wrapText="true" indent="0" shrinkToFit="false"/>
      <protection locked="true" hidden="false"/>
    </xf>
    <xf numFmtId="164" fontId="5" fillId="2" borderId="35" xfId="0" applyFont="true" applyBorder="true" applyAlignment="true" applyProtection="true">
      <alignment horizontal="center" vertical="center" textRotation="0" wrapText="true" indent="0" shrinkToFit="false"/>
      <protection locked="true" hidden="false"/>
    </xf>
    <xf numFmtId="164" fontId="5" fillId="2" borderId="36" xfId="0" applyFont="true" applyBorder="true" applyAlignment="true" applyProtection="true">
      <alignment horizontal="center" vertical="center" textRotation="0" wrapText="true" indent="0" shrinkToFit="false"/>
      <protection locked="true" hidden="false"/>
    </xf>
    <xf numFmtId="164" fontId="23" fillId="2" borderId="36" xfId="0" applyFont="true" applyBorder="true" applyAlignment="true" applyProtection="true">
      <alignment horizontal="center" vertical="center" textRotation="0" wrapText="true" indent="0" shrinkToFit="false"/>
      <protection locked="true" hidden="false"/>
    </xf>
    <xf numFmtId="164" fontId="24" fillId="13" borderId="4" xfId="0" applyFont="true" applyBorder="true" applyAlignment="true" applyProtection="true">
      <alignment horizontal="center" vertical="center" textRotation="0" wrapText="false" indent="0" shrinkToFit="false"/>
      <protection locked="true" hidden="false"/>
    </xf>
    <xf numFmtId="164" fontId="23" fillId="2" borderId="37" xfId="0" applyFont="true" applyBorder="true" applyAlignment="true" applyProtection="true">
      <alignment horizontal="center" vertical="center" textRotation="0" wrapText="true" indent="0" shrinkToFit="false"/>
      <protection locked="true" hidden="false"/>
    </xf>
    <xf numFmtId="164" fontId="5" fillId="13" borderId="4" xfId="0" applyFont="true" applyBorder="true" applyAlignment="true" applyProtection="true">
      <alignment horizontal="center" vertical="center" textRotation="0" wrapText="true" indent="0" shrinkToFit="false"/>
      <protection locked="true" hidden="false"/>
    </xf>
    <xf numFmtId="164" fontId="5" fillId="2" borderId="33" xfId="0" applyFont="true" applyBorder="true" applyAlignment="true" applyProtection="true">
      <alignment horizontal="center" vertical="center" textRotation="0" wrapText="false" indent="0" shrinkToFit="false"/>
      <protection locked="true" hidden="false"/>
    </xf>
    <xf numFmtId="164" fontId="5" fillId="7" borderId="4" xfId="0" applyFont="true" applyBorder="true" applyAlignment="true" applyProtection="true">
      <alignment horizontal="center" vertical="center" textRotation="0" wrapText="true" indent="0" shrinkToFit="false"/>
      <protection locked="true" hidden="false"/>
    </xf>
    <xf numFmtId="164" fontId="25" fillId="2" borderId="0" xfId="0" applyFont="true" applyBorder="false" applyAlignment="true" applyProtection="true">
      <alignment horizontal="center" vertical="center" textRotation="0" wrapText="true" indent="0" shrinkToFit="false"/>
      <protection locked="true" hidden="false"/>
    </xf>
    <xf numFmtId="164" fontId="16" fillId="0" borderId="0" xfId="0" applyFont="true" applyBorder="false" applyAlignment="true" applyProtection="true">
      <alignment horizontal="center" vertical="center" textRotation="0" wrapText="true" indent="0" shrinkToFit="false"/>
      <protection locked="true" hidden="false"/>
    </xf>
    <xf numFmtId="164" fontId="7" fillId="7" borderId="4" xfId="0" applyFont="true" applyBorder="true" applyAlignment="true" applyProtection="true">
      <alignment horizontal="center" vertical="center" textRotation="0" wrapText="true" indent="0" shrinkToFit="false"/>
      <protection locked="true" hidden="false"/>
    </xf>
    <xf numFmtId="164" fontId="7" fillId="9" borderId="34" xfId="0" applyFont="true" applyBorder="true" applyAlignment="true" applyProtection="true">
      <alignment horizontal="center" vertical="center" textRotation="0" wrapText="true" indent="0" shrinkToFit="false"/>
      <protection locked="true" hidden="false"/>
    </xf>
    <xf numFmtId="164" fontId="7" fillId="14" borderId="38" xfId="0" applyFont="true" applyBorder="true" applyAlignment="true" applyProtection="true">
      <alignment horizontal="center" vertical="center" textRotation="0" wrapText="true" indent="0" shrinkToFit="false"/>
      <protection locked="true" hidden="false"/>
    </xf>
    <xf numFmtId="164" fontId="7" fillId="10" borderId="4" xfId="0" applyFont="true" applyBorder="true" applyAlignment="true" applyProtection="true">
      <alignment horizontal="center" vertical="center" textRotation="0" wrapText="true" indent="0" shrinkToFit="false"/>
      <protection locked="true" hidden="false"/>
    </xf>
    <xf numFmtId="164" fontId="16" fillId="7" borderId="30" xfId="0" applyFont="true" applyBorder="true" applyAlignment="true" applyProtection="true">
      <alignment horizontal="center" vertical="center" textRotation="0" wrapText="true" indent="0" shrinkToFit="false"/>
      <protection locked="true" hidden="false"/>
    </xf>
    <xf numFmtId="164" fontId="16" fillId="9" borderId="37" xfId="0" applyFont="true" applyBorder="true" applyAlignment="true" applyProtection="true">
      <alignment horizontal="center" vertical="center" textRotation="0" wrapText="true" indent="0" shrinkToFit="false"/>
      <protection locked="true" hidden="false"/>
    </xf>
    <xf numFmtId="164" fontId="16" fillId="9" borderId="4" xfId="0" applyFont="true" applyBorder="true" applyAlignment="true" applyProtection="true">
      <alignment horizontal="center" vertical="center" textRotation="0" wrapText="true" indent="0" shrinkToFit="false"/>
      <protection locked="true" hidden="false"/>
    </xf>
    <xf numFmtId="164" fontId="16" fillId="14" borderId="4" xfId="0" applyFont="true" applyBorder="true" applyAlignment="true" applyProtection="true">
      <alignment horizontal="center" vertical="center" textRotation="0" wrapText="true" indent="0" shrinkToFit="false"/>
      <protection locked="true" hidden="false"/>
    </xf>
    <xf numFmtId="164" fontId="16" fillId="14" borderId="37" xfId="0" applyFont="true" applyBorder="true" applyAlignment="true" applyProtection="true">
      <alignment horizontal="center" vertical="center" textRotation="0" wrapText="true" indent="0" shrinkToFit="false"/>
      <protection locked="true" hidden="false"/>
    </xf>
    <xf numFmtId="164" fontId="16" fillId="14" borderId="30" xfId="0" applyFont="true" applyBorder="true" applyAlignment="true" applyProtection="true">
      <alignment horizontal="center" vertical="center" textRotation="0" wrapText="true" indent="0" shrinkToFit="false"/>
      <protection locked="true" hidden="false"/>
    </xf>
    <xf numFmtId="164" fontId="16" fillId="10" borderId="4" xfId="0" applyFont="true" applyBorder="tru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center" vertical="center" textRotation="0" wrapText="true" indent="0" shrinkToFit="false"/>
      <protection locked="true" hidden="false"/>
    </xf>
    <xf numFmtId="164" fontId="7" fillId="13" borderId="38" xfId="0" applyFont="true" applyBorder="true" applyAlignment="true" applyProtection="true">
      <alignment horizontal="center" vertical="center" textRotation="0" wrapText="true" indent="0" shrinkToFit="false"/>
      <protection locked="true" hidden="false"/>
    </xf>
    <xf numFmtId="164" fontId="7" fillId="0" borderId="33" xfId="0" applyFont="true" applyBorder="true" applyAlignment="true" applyProtection="true">
      <alignment horizontal="center" vertical="center" textRotation="0" wrapText="true" indent="0" shrinkToFit="false"/>
      <protection locked="true" hidden="false"/>
    </xf>
    <xf numFmtId="164" fontId="7" fillId="0" borderId="4" xfId="0" applyFont="true" applyBorder="true" applyAlignment="true" applyProtection="true">
      <alignment horizontal="center" vertical="center" textRotation="0" wrapText="true" indent="0" shrinkToFit="false"/>
      <protection locked="true" hidden="false"/>
    </xf>
    <xf numFmtId="164" fontId="7" fillId="13" borderId="4" xfId="0" applyFont="true" applyBorder="true" applyAlignment="true" applyProtection="true">
      <alignment horizontal="center" vertical="center" textRotation="0" wrapText="true" indent="0" shrinkToFit="false"/>
      <protection locked="true" hidden="false"/>
    </xf>
    <xf numFmtId="169" fontId="7" fillId="0" borderId="4" xfId="0" applyFont="true" applyBorder="true" applyAlignment="true" applyProtection="true">
      <alignment horizontal="center" vertical="center" textRotation="0" wrapText="true" indent="0" shrinkToFit="false"/>
      <protection locked="true" hidden="false"/>
    </xf>
    <xf numFmtId="164" fontId="7" fillId="13" borderId="33" xfId="0" applyFont="true" applyBorder="true" applyAlignment="true" applyProtection="true">
      <alignment horizontal="center" vertical="center" textRotation="0" wrapText="true" indent="0" shrinkToFit="false"/>
      <protection locked="true" hidden="false"/>
    </xf>
    <xf numFmtId="164" fontId="7" fillId="0" borderId="30" xfId="0" applyFont="true" applyBorder="true" applyAlignment="true" applyProtection="true">
      <alignment horizontal="center" vertical="center" textRotation="0" wrapText="true" indent="0" shrinkToFit="false"/>
      <protection locked="true" hidden="false"/>
    </xf>
    <xf numFmtId="164" fontId="16" fillId="7" borderId="4" xfId="0" applyFont="true" applyBorder="true" applyAlignment="true" applyProtection="true">
      <alignment horizontal="center" vertical="center" textRotation="0" wrapText="true" indent="0" shrinkToFit="false"/>
      <protection locked="true" hidden="false"/>
    </xf>
    <xf numFmtId="164" fontId="16" fillId="0" borderId="4" xfId="0" applyFont="true" applyBorder="true" applyAlignment="true" applyProtection="true">
      <alignment horizontal="center" vertical="center" textRotation="0" wrapText="true" indent="0" shrinkToFit="false"/>
      <protection locked="true" hidden="false"/>
    </xf>
    <xf numFmtId="164" fontId="16" fillId="0" borderId="30" xfId="0" applyFont="true" applyBorder="true" applyAlignment="true" applyProtection="true">
      <alignment horizontal="center" vertical="center" textRotation="0" wrapText="true" indent="0" shrinkToFit="false"/>
      <protection locked="true" hidden="false"/>
    </xf>
    <xf numFmtId="164" fontId="16" fillId="9" borderId="36" xfId="0" applyFont="true" applyBorder="true" applyAlignment="true" applyProtection="true">
      <alignment horizontal="center" vertical="center" textRotation="0" wrapText="true" indent="0" shrinkToFit="false"/>
      <protection locked="true" hidden="false"/>
    </xf>
    <xf numFmtId="164" fontId="16" fillId="9" borderId="30" xfId="0" applyFont="true" applyBorder="true" applyAlignment="true" applyProtection="true">
      <alignment horizontal="center" vertical="center" textRotation="0" wrapText="true" indent="0" shrinkToFit="false"/>
      <protection locked="true" hidden="false"/>
    </xf>
    <xf numFmtId="164" fontId="16" fillId="14" borderId="36" xfId="0" applyFont="true" applyBorder="true" applyAlignment="true" applyProtection="true">
      <alignment horizontal="center" vertical="center" textRotation="0" wrapText="true" indent="0" shrinkToFit="false"/>
      <protection locked="true" hidden="false"/>
    </xf>
    <xf numFmtId="164" fontId="16" fillId="0" borderId="33" xfId="0" applyFont="true" applyBorder="true" applyAlignment="true" applyProtection="true">
      <alignment horizontal="center" vertical="center" textRotation="0" wrapText="true" indent="0" shrinkToFit="false"/>
      <protection locked="true" hidden="false"/>
    </xf>
    <xf numFmtId="164" fontId="16" fillId="10" borderId="36" xfId="0" applyFont="true" applyBorder="true" applyAlignment="true" applyProtection="true">
      <alignment horizontal="center" vertical="center" textRotation="0" wrapText="true" indent="0" shrinkToFit="false"/>
      <protection locked="true" hidden="false"/>
    </xf>
    <xf numFmtId="164" fontId="16" fillId="0" borderId="36" xfId="0" applyFont="true" applyBorder="true" applyAlignment="true" applyProtection="true">
      <alignment horizontal="center" vertical="center" textRotation="0" wrapText="true" indent="0" shrinkToFit="false"/>
      <protection locked="true" hidden="false"/>
    </xf>
    <xf numFmtId="164" fontId="16" fillId="0" borderId="34" xfId="0" applyFont="true" applyBorder="true" applyAlignment="true" applyProtection="true">
      <alignment horizontal="center" vertical="center" textRotation="0" wrapText="true" indent="0" shrinkToFit="false"/>
      <protection locked="true" hidden="false"/>
    </xf>
    <xf numFmtId="164" fontId="16" fillId="0" borderId="38" xfId="0" applyFont="true" applyBorder="true" applyAlignment="true" applyProtection="true">
      <alignment horizontal="center" vertical="center" textRotation="0" wrapText="true" indent="0" shrinkToFit="false"/>
      <protection locked="true" hidden="false"/>
    </xf>
    <xf numFmtId="164" fontId="16" fillId="9" borderId="33" xfId="0" applyFont="true" applyBorder="true" applyAlignment="true" applyProtection="true">
      <alignment horizontal="center" vertical="center" textRotation="0" wrapText="true" indent="0" shrinkToFit="false"/>
      <protection locked="true" hidden="false"/>
    </xf>
    <xf numFmtId="172" fontId="16" fillId="0" borderId="4" xfId="0" applyFont="true" applyBorder="true" applyAlignment="true" applyProtection="true">
      <alignment horizontal="center" vertical="center" textRotation="0" wrapText="true" indent="0" shrinkToFit="false"/>
      <protection locked="true" hidden="false"/>
    </xf>
    <xf numFmtId="164" fontId="16" fillId="10" borderId="33" xfId="0" applyFont="true" applyBorder="true" applyAlignment="true" applyProtection="true">
      <alignment horizontal="center" vertical="center" textRotation="0" wrapText="true" indent="0" shrinkToFit="false"/>
      <protection locked="true" hidden="false"/>
    </xf>
    <xf numFmtId="164" fontId="16" fillId="0" borderId="31" xfId="0" applyFont="true" applyBorder="true" applyAlignment="true" applyProtection="true">
      <alignment horizontal="center" vertical="center" textRotation="0" wrapText="true" indent="0" shrinkToFit="false"/>
      <protection locked="true" hidden="false"/>
    </xf>
    <xf numFmtId="164" fontId="16" fillId="0" borderId="4" xfId="0" applyFont="true" applyBorder="true" applyAlignment="true" applyProtection="true">
      <alignment horizontal="left" vertical="center" textRotation="0" wrapText="true" indent="0" shrinkToFit="false"/>
      <protection locked="true" hidden="false"/>
    </xf>
    <xf numFmtId="173" fontId="16" fillId="0" borderId="0" xfId="19" applyFont="true" applyBorder="true" applyAlignment="true" applyProtection="true">
      <alignment horizontal="center" vertical="center" textRotation="0" wrapText="true" indent="0" shrinkToFit="false"/>
      <protection locked="true" hidden="false"/>
    </xf>
    <xf numFmtId="164" fontId="16" fillId="2" borderId="0" xfId="0" applyFont="true" applyBorder="false" applyAlignment="true" applyProtection="true">
      <alignment horizontal="center" vertical="center" textRotation="0" wrapText="true" indent="0" shrinkToFit="false"/>
      <protection locked="true" hidden="false"/>
    </xf>
    <xf numFmtId="164" fontId="15" fillId="0" borderId="0" xfId="0" applyFont="true" applyBorder="false" applyAlignment="true" applyProtection="true">
      <alignment horizontal="center" vertical="center" textRotation="0" wrapText="false" indent="0" shrinkToFit="false"/>
      <protection locked="true" hidden="false"/>
    </xf>
    <xf numFmtId="173" fontId="15" fillId="0" borderId="4" xfId="0" applyFont="true" applyBorder="true" applyAlignment="true" applyProtection="true">
      <alignment horizontal="center" vertical="center" textRotation="0" wrapText="true" indent="0" shrinkToFit="false"/>
      <protection locked="true" hidden="false"/>
    </xf>
    <xf numFmtId="164" fontId="15" fillId="0" borderId="4" xfId="0" applyFont="true" applyBorder="true" applyAlignment="true" applyProtection="true">
      <alignment horizontal="center" vertical="center" textRotation="0" wrapText="true" indent="0" shrinkToFit="false"/>
      <protection locked="true" hidden="false"/>
    </xf>
    <xf numFmtId="174" fontId="15" fillId="0" borderId="4" xfId="0" applyFont="true" applyBorder="true" applyAlignment="true" applyProtection="true">
      <alignment horizontal="center" vertical="center" textRotation="0" wrapText="true" indent="0" shrinkToFit="false"/>
      <protection locked="true" hidden="false"/>
    </xf>
    <xf numFmtId="175" fontId="15" fillId="0" borderId="4" xfId="0" applyFont="true" applyBorder="true" applyAlignment="true" applyProtection="true">
      <alignment horizontal="center" vertical="center" textRotation="0" wrapText="true" indent="0" shrinkToFit="false"/>
      <protection locked="true" hidden="false"/>
    </xf>
    <xf numFmtId="164" fontId="15" fillId="2" borderId="4" xfId="0" applyFont="true" applyBorder="true" applyAlignment="true" applyProtection="true">
      <alignment horizontal="center" vertical="center" textRotation="0" wrapText="true" indent="0" shrinkToFit="false"/>
      <protection locked="true" hidden="false"/>
    </xf>
    <xf numFmtId="164" fontId="16" fillId="0" borderId="32" xfId="0" applyFont="true" applyBorder="true" applyAlignment="true" applyProtection="true">
      <alignment horizontal="center" vertical="center" textRotation="0" wrapText="true" indent="0" shrinkToFit="false"/>
      <protection locked="true" hidden="false"/>
    </xf>
    <xf numFmtId="173" fontId="15" fillId="0" borderId="32" xfId="0" applyFont="true" applyBorder="true" applyAlignment="true" applyProtection="true">
      <alignment horizontal="center" vertical="center" textRotation="0" wrapText="true" indent="0" shrinkToFit="false"/>
      <protection locked="true" hidden="false"/>
    </xf>
    <xf numFmtId="164" fontId="15" fillId="0" borderId="32" xfId="0" applyFont="true" applyBorder="true" applyAlignment="true" applyProtection="true">
      <alignment horizontal="center" vertical="center" textRotation="0" wrapText="true" indent="0" shrinkToFit="false"/>
      <protection locked="true" hidden="false"/>
    </xf>
    <xf numFmtId="164" fontId="15" fillId="7" borderId="4" xfId="0" applyFont="true" applyBorder="true" applyAlignment="true" applyProtection="true">
      <alignment horizontal="center" vertical="center" textRotation="0" wrapText="true" indent="0" shrinkToFit="false"/>
      <protection locked="true" hidden="false"/>
    </xf>
    <xf numFmtId="175" fontId="15" fillId="0" borderId="4" xfId="0" applyFont="true" applyBorder="true" applyAlignment="true" applyProtection="true">
      <alignment horizontal="center" vertical="center" textRotation="0" wrapText="false" indent="0" shrinkToFit="false"/>
      <protection locked="true" hidden="false"/>
    </xf>
    <xf numFmtId="175" fontId="15" fillId="7" borderId="0" xfId="0" applyFont="true" applyBorder="false" applyAlignment="true" applyProtection="true">
      <alignment horizontal="center" vertical="center" textRotation="0" wrapText="false" indent="0" shrinkToFit="false"/>
      <protection locked="true" hidden="false"/>
    </xf>
    <xf numFmtId="164" fontId="7" fillId="9" borderId="4" xfId="0" applyFont="true" applyBorder="true" applyAlignment="true" applyProtection="true">
      <alignment horizontal="center" vertical="center" textRotation="0" wrapText="true" indent="0" shrinkToFit="false"/>
      <protection locked="true" hidden="false"/>
    </xf>
    <xf numFmtId="164" fontId="16" fillId="2" borderId="4" xfId="0" applyFont="true" applyBorder="true" applyAlignment="true" applyProtection="true">
      <alignment horizontal="center" vertical="center" textRotation="0" wrapText="true" indent="0" shrinkToFit="false"/>
      <protection locked="true" hidden="false"/>
    </xf>
    <xf numFmtId="164" fontId="16" fillId="2" borderId="30" xfId="0" applyFont="true" applyBorder="true" applyAlignment="true" applyProtection="true">
      <alignment horizontal="center" vertical="center" textRotation="0" wrapText="true" indent="0" shrinkToFit="false"/>
      <protection locked="true" hidden="false"/>
    </xf>
    <xf numFmtId="166" fontId="16" fillId="0" borderId="29" xfId="0" applyFont="true" applyBorder="true" applyAlignment="true" applyProtection="true">
      <alignment horizontal="center" vertical="center" textRotation="0" wrapText="true" indent="0" shrinkToFit="false"/>
      <protection locked="true" hidden="false"/>
    </xf>
    <xf numFmtId="164" fontId="16" fillId="2" borderId="29" xfId="0" applyFont="true" applyBorder="true" applyAlignment="true" applyProtection="true">
      <alignment horizontal="center" vertical="center" textRotation="0" wrapText="true" indent="0" shrinkToFit="false"/>
      <protection locked="true" hidden="false"/>
    </xf>
    <xf numFmtId="166" fontId="15" fillId="9" borderId="4" xfId="0" applyFont="true" applyBorder="true" applyAlignment="true" applyProtection="true">
      <alignment horizontal="center" vertical="center" textRotation="0" wrapText="false" indent="0" shrinkToFit="false"/>
      <protection locked="true" hidden="false"/>
    </xf>
    <xf numFmtId="164" fontId="7" fillId="15" borderId="4" xfId="0" applyFont="true" applyBorder="true" applyAlignment="true" applyProtection="true">
      <alignment horizontal="center" vertical="center" textRotation="0" wrapText="true" indent="0" shrinkToFit="false"/>
      <protection locked="true" hidden="false"/>
    </xf>
    <xf numFmtId="175" fontId="16" fillId="0" borderId="4" xfId="0" applyFont="true" applyBorder="true" applyAlignment="true" applyProtection="true">
      <alignment horizontal="center" vertical="center" textRotation="0" wrapText="true" indent="0" shrinkToFit="false"/>
      <protection locked="true" hidden="false"/>
    </xf>
    <xf numFmtId="164" fontId="16" fillId="15" borderId="32" xfId="0" applyFont="true" applyBorder="true" applyAlignment="true" applyProtection="true">
      <alignment horizontal="center" vertical="center" textRotation="0" wrapText="true" indent="0" shrinkToFit="false"/>
      <protection locked="true" hidden="false"/>
    </xf>
    <xf numFmtId="164" fontId="16" fillId="2" borderId="36" xfId="0" applyFont="true" applyBorder="true" applyAlignment="true" applyProtection="true">
      <alignment horizontal="center" vertical="center" textRotation="0" wrapText="true" indent="0" shrinkToFit="false"/>
      <protection locked="true" hidden="false"/>
    </xf>
    <xf numFmtId="164" fontId="16" fillId="15" borderId="4" xfId="0" applyFont="true" applyBorder="true" applyAlignment="true" applyProtection="true">
      <alignment horizontal="center" vertical="center" textRotation="0" wrapText="true" indent="0" shrinkToFit="false"/>
      <protection locked="true" hidden="false"/>
    </xf>
    <xf numFmtId="164" fontId="15" fillId="0" borderId="4" xfId="0" applyFont="true" applyBorder="true" applyAlignment="true" applyProtection="true">
      <alignment horizontal="center" vertical="center" textRotation="0" wrapText="false" indent="0" shrinkToFit="false"/>
      <protection locked="true" hidden="false"/>
    </xf>
    <xf numFmtId="175" fontId="16" fillId="2" borderId="4" xfId="0" applyFont="true" applyBorder="true" applyAlignment="true" applyProtection="true">
      <alignment horizontal="center" vertical="center" textRotation="0" wrapText="true" indent="0" shrinkToFit="false"/>
      <protection locked="true" hidden="false"/>
    </xf>
    <xf numFmtId="175" fontId="16" fillId="15" borderId="4" xfId="0" applyFont="true" applyBorder="true" applyAlignment="true" applyProtection="true">
      <alignment horizontal="center" vertical="center"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 3" xfId="21"/>
    <cellStyle name="*unknown*" xfId="20" builtinId="8"/>
  </cellStyles>
  <dxfs count="7">
    <dxf>
      <fill>
        <patternFill patternType="solid">
          <fgColor rgb="FFFFF2CC"/>
          <bgColor rgb="FF000000"/>
        </patternFill>
      </fill>
    </dxf>
    <dxf>
      <fill>
        <patternFill patternType="solid">
          <fgColor rgb="FFFFFFFF"/>
          <bgColor rgb="FF000000"/>
        </patternFill>
      </fill>
    </dxf>
    <dxf>
      <fill>
        <patternFill patternType="solid">
          <fgColor rgb="FF000000"/>
          <bgColor rgb="FF000000"/>
        </patternFill>
      </fill>
    </dxf>
    <dxf>
      <fill>
        <patternFill patternType="solid">
          <bgColor rgb="FF000000"/>
        </patternFill>
      </fill>
    </dxf>
    <dxf>
      <fill>
        <patternFill patternType="solid">
          <fgColor rgb="FFDAE3F3"/>
          <bgColor rgb="FF000000"/>
        </patternFill>
      </fill>
    </dxf>
    <dxf>
      <fill>
        <patternFill patternType="solid">
          <fgColor rgb="FFFBE5D6"/>
          <bgColor rgb="FF000000"/>
        </patternFill>
      </fill>
    </dxf>
    <dxf>
      <fill>
        <patternFill patternType="solid">
          <fgColor rgb="FFFFFF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A9D18E"/>
      <rgbColor rgb="FF993366"/>
      <rgbColor rgb="FFFFF2CC"/>
      <rgbColor rgb="FFDEEBF7"/>
      <rgbColor rgb="FF660066"/>
      <rgbColor rgb="FFFF8080"/>
      <rgbColor rgb="FF0563C1"/>
      <rgbColor rgb="FFD6DCE5"/>
      <rgbColor rgb="FF000080"/>
      <rgbColor rgb="FFFF00FF"/>
      <rgbColor rgb="FFFFFF00"/>
      <rgbColor rgb="FF00FFFF"/>
      <rgbColor rgb="FF800080"/>
      <rgbColor rgb="FF800000"/>
      <rgbColor rgb="FF008080"/>
      <rgbColor rgb="FF0000FF"/>
      <rgbColor rgb="FF00CCFF"/>
      <rgbColor rgb="FFDAE3F3"/>
      <rgbColor rgb="FFE2F0D9"/>
      <rgbColor rgb="FFFBE5D6"/>
      <rgbColor rgb="FFC5E0B4"/>
      <rgbColor rgb="FFF2F2F2"/>
      <rgbColor rgb="FFD9D9D9"/>
      <rgbColor rgb="FFF8CBAD"/>
      <rgbColor rgb="FF3366FF"/>
      <rgbColor rgb="FF33CCCC"/>
      <rgbColor rgb="FF92D050"/>
      <rgbColor rgb="FFFFCC00"/>
      <rgbColor rgb="FFFF9900"/>
      <rgbColor rgb="FFFF6600"/>
      <rgbColor rgb="FF666699"/>
      <rgbColor rgb="FF96BE55"/>
      <rgbColor rgb="FF003366"/>
      <rgbColor rgb="FF339966"/>
      <rgbColor rgb="FF003300"/>
      <rgbColor rgb="FF385724"/>
      <rgbColor rgb="FF993300"/>
      <rgbColor rgb="FF993366"/>
      <rgbColor rgb="FF333399"/>
      <rgbColor rgb="FF504F4E"/>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png"/><Relationship Id="rId3"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3</xdr:col>
      <xdr:colOff>113760</xdr:colOff>
      <xdr:row>4</xdr:row>
      <xdr:rowOff>57240</xdr:rowOff>
    </xdr:from>
    <xdr:to>
      <xdr:col>4</xdr:col>
      <xdr:colOff>570600</xdr:colOff>
      <xdr:row>4</xdr:row>
      <xdr:rowOff>452520</xdr:rowOff>
    </xdr:to>
    <xdr:pic>
      <xdr:nvPicPr>
        <xdr:cNvPr id="0" name="1 Imagen" descr=""/>
        <xdr:cNvPicPr/>
      </xdr:nvPicPr>
      <xdr:blipFill>
        <a:blip r:embed="rId1"/>
        <a:srcRect l="4438" t="11565" r="5236" b="9448"/>
        <a:stretch/>
      </xdr:blipFill>
      <xdr:spPr>
        <a:xfrm>
          <a:off x="1051200" y="1000080"/>
          <a:ext cx="933480" cy="395280"/>
        </a:xfrm>
        <a:prstGeom prst="rect">
          <a:avLst/>
        </a:prstGeom>
        <a:ln w="0">
          <a:noFill/>
        </a:ln>
      </xdr:spPr>
    </xdr:pic>
    <xdr:clientData/>
  </xdr:twoCellAnchor>
  <xdr:twoCellAnchor editAs="oneCell">
    <xdr:from>
      <xdr:col>18</xdr:col>
      <xdr:colOff>488880</xdr:colOff>
      <xdr:row>4</xdr:row>
      <xdr:rowOff>25920</xdr:rowOff>
    </xdr:from>
    <xdr:to>
      <xdr:col>21</xdr:col>
      <xdr:colOff>461160</xdr:colOff>
      <xdr:row>4</xdr:row>
      <xdr:rowOff>502200</xdr:rowOff>
    </xdr:to>
    <xdr:pic>
      <xdr:nvPicPr>
        <xdr:cNvPr id="1" name="Imagen 3" descr=""/>
        <xdr:cNvPicPr/>
      </xdr:nvPicPr>
      <xdr:blipFill>
        <a:blip r:embed="rId2"/>
        <a:stretch/>
      </xdr:blipFill>
      <xdr:spPr>
        <a:xfrm>
          <a:off x="9602280" y="968760"/>
          <a:ext cx="1505880" cy="476280"/>
        </a:xfrm>
        <a:prstGeom prst="rect">
          <a:avLst/>
        </a:prstGeom>
        <a:ln w="0">
          <a:noFill/>
        </a:ln>
      </xdr:spPr>
    </xdr:pic>
    <xdr:clientData/>
  </xdr:twoCellAnchor>
  <xdr:twoCellAnchor editAs="oneCell">
    <xdr:from>
      <xdr:col>18</xdr:col>
      <xdr:colOff>104400</xdr:colOff>
      <xdr:row>1</xdr:row>
      <xdr:rowOff>89280</xdr:rowOff>
    </xdr:from>
    <xdr:to>
      <xdr:col>22</xdr:col>
      <xdr:colOff>109440</xdr:colOff>
      <xdr:row>1</xdr:row>
      <xdr:rowOff>284040</xdr:rowOff>
    </xdr:to>
    <xdr:pic>
      <xdr:nvPicPr>
        <xdr:cNvPr id="2" name="Imagen 2" descr=""/>
        <xdr:cNvPicPr/>
      </xdr:nvPicPr>
      <xdr:blipFill>
        <a:blip r:embed="rId3"/>
        <a:stretch/>
      </xdr:blipFill>
      <xdr:spPr>
        <a:xfrm>
          <a:off x="9217800" y="279720"/>
          <a:ext cx="2142000" cy="1947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tables/table1.xml><?xml version="1.0" encoding="utf-8"?>
<table xmlns="http://schemas.openxmlformats.org/spreadsheetml/2006/main" id="1" name="CIAP1.1.2" displayName="CIAP1.1.2" ref="C3:D7" headerRowCount="1" totalsRowCount="0" totalsRowShown="0">
  <tableColumns count="2">
    <tableColumn id="1" name="3.1.2"/>
    <tableColumn id="2" name="Puntaje"/>
  </tableColumns>
</table>
</file>

<file path=xl/tables/table10.xml><?xml version="1.0" encoding="utf-8"?>
<table xmlns="http://schemas.openxmlformats.org/spreadsheetml/2006/main" id="10" name="Table7" displayName="Table7" ref="E3:F13" headerRowCount="1" totalsRowCount="0" totalsRowShown="0">
  <tableColumns count="2">
    <tableColumn id="1" name="3.1.3"/>
    <tableColumn id="2" name="Puntaje"/>
  </tableColumns>
</table>
</file>

<file path=xl/tables/table2.xml><?xml version="1.0" encoding="utf-8"?>
<table xmlns="http://schemas.openxmlformats.org/spreadsheetml/2006/main" id="2" name="Tabla10" displayName="Tabla10" ref="M3:N6" headerRowCount="1" totalsRowCount="0" totalsRowShown="0">
  <tableColumns count="2">
    <tableColumn id="1" name="3.2.3"/>
    <tableColumn id="2" name="Puntaje"/>
  </tableColumns>
</table>
</file>

<file path=xl/tables/table3.xml><?xml version="1.0" encoding="utf-8"?>
<table xmlns="http://schemas.openxmlformats.org/spreadsheetml/2006/main" id="3" name="Tabla11" displayName="Tabla11" ref="O3:P6" headerRowCount="1" totalsRowCount="0" totalsRowShown="0">
  <tableColumns count="2">
    <tableColumn id="1" name="3.2.4"/>
    <tableColumn id="2" name="Puntaje"/>
  </tableColumns>
</table>
</file>

<file path=xl/tables/table4.xml><?xml version="1.0" encoding="utf-8"?>
<table xmlns="http://schemas.openxmlformats.org/spreadsheetml/2006/main" id="4" name="Tabla12" displayName="Tabla12" ref="Q3:S7" headerRowCount="1" totalsRowCount="0" totalsRowShown="0">
  <tableColumns count="3">
    <tableColumn id="1" name="3.2.5"/>
    <tableColumn id="2" name="Puntaje"/>
    <tableColumn id="3" name="3.2.6"/>
  </tableColumns>
</table>
</file>

<file path=xl/tables/table5.xml><?xml version="1.0" encoding="utf-8"?>
<table xmlns="http://schemas.openxmlformats.org/spreadsheetml/2006/main" id="5" name="Tabla13" displayName="Tabla13" ref="T3:U7" headerRowCount="1" totalsRowCount="0" totalsRowShown="0">
  <tableColumns count="2">
    <tableColumn id="1" name="Puntaje"/>
    <tableColumn id="2" name="3.2.7"/>
  </tableColumns>
</table>
</file>

<file path=xl/tables/table6.xml><?xml version="1.0" encoding="utf-8"?>
<table xmlns="http://schemas.openxmlformats.org/spreadsheetml/2006/main" id="6" name="Tabla3" displayName="Tabla3" ref="G3:H6" headerRowCount="1" totalsRowCount="0" totalsRowShown="0">
  <tableColumns count="2">
    <tableColumn id="1" name="3.1.4"/>
    <tableColumn id="2" name="Puntaje"/>
  </tableColumns>
</table>
</file>

<file path=xl/tables/table7.xml><?xml version="1.0" encoding="utf-8"?>
<table xmlns="http://schemas.openxmlformats.org/spreadsheetml/2006/main" id="7" name="Tabla4" displayName="Tabla4" ref="I3:J6" headerRowCount="1" totalsRowCount="0" totalsRowShown="0">
  <tableColumns count="2">
    <tableColumn id="1" name="3.2.1"/>
    <tableColumn id="2" name="Puntaje"/>
  </tableColumns>
</table>
</file>

<file path=xl/tables/table8.xml><?xml version="1.0" encoding="utf-8"?>
<table xmlns="http://schemas.openxmlformats.org/spreadsheetml/2006/main" id="8" name="Tabla9" displayName="Tabla9" ref="K3:L7" headerRowCount="1" totalsRowCount="0" totalsRowShown="0">
  <tableColumns count="2">
    <tableColumn id="1" name="3.2.2"/>
    <tableColumn id="2" name="Puntaje"/>
  </tableColumns>
</table>
</file>

<file path=xl/tables/table9.xml><?xml version="1.0" encoding="utf-8"?>
<table xmlns="http://schemas.openxmlformats.org/spreadsheetml/2006/main" id="9" name="Table5" displayName="Table5" ref="A3:B8" headerRowCount="1" totalsRowCount="0" totalsRowShown="0">
  <tableColumns count="2">
    <tableColumn id="1" name="3.1.1"/>
    <tableColumn id="2" name="Puntaje"/>
  </tableColumns>
</table>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table" Target="../tables/table1.xml"/><Relationship Id="rId2" Type="http://schemas.openxmlformats.org/officeDocument/2006/relationships/table" Target="../tables/table2.xml"/><Relationship Id="rId3" Type="http://schemas.openxmlformats.org/officeDocument/2006/relationships/table" Target="../tables/table3.xml"/><Relationship Id="rId4" Type="http://schemas.openxmlformats.org/officeDocument/2006/relationships/table" Target="../tables/table4.xml"/><Relationship Id="rId5" Type="http://schemas.openxmlformats.org/officeDocument/2006/relationships/table" Target="../tables/table5.xml"/><Relationship Id="rId6" Type="http://schemas.openxmlformats.org/officeDocument/2006/relationships/table" Target="../tables/table6.xml"/><Relationship Id="rId7" Type="http://schemas.openxmlformats.org/officeDocument/2006/relationships/table" Target="../tables/table7.xml"/><Relationship Id="rId8" Type="http://schemas.openxmlformats.org/officeDocument/2006/relationships/table" Target="../tables/table8.xml"/><Relationship Id="rId9" Type="http://schemas.openxmlformats.org/officeDocument/2006/relationships/table" Target="../tables/table9.xml"/><Relationship Id="rId10" Type="http://schemas.openxmlformats.org/officeDocument/2006/relationships/table" Target="../tables/table1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85724"/>
    <pageSetUpPr fitToPage="true"/>
  </sheetPr>
  <dimension ref="A1:DM115"/>
  <sheetViews>
    <sheetView showFormulas="false" showGridLines="true" showRowColHeaders="true" showZeros="true" rightToLeft="false" tabSelected="true" showOutlineSymbols="true" defaultGridColor="true" view="normal" topLeftCell="A1" colorId="64" zoomScale="130" zoomScaleNormal="130" zoomScalePageLayoutView="100" workbookViewId="0">
      <selection pane="topLeft" activeCell="O103" activeCellId="0" sqref="O103"/>
    </sheetView>
  </sheetViews>
  <sheetFormatPr defaultColWidth="11.4453125" defaultRowHeight="15" zeroHeight="false" outlineLevelRow="0" outlineLevelCol="0"/>
  <cols>
    <col collapsed="false" customWidth="true" hidden="false" outlineLevel="0" max="2" min="1" style="1" width="3.76"/>
    <col collapsed="false" customWidth="true" hidden="false" outlineLevel="0" max="3" min="3" style="1" width="5.78"/>
    <col collapsed="false" customWidth="true" hidden="false" outlineLevel="0" max="4" min="4" style="1" width="6.77"/>
    <col collapsed="false" customWidth="true" hidden="false" outlineLevel="0" max="5" min="5" style="1" width="10.44"/>
    <col collapsed="false" customWidth="true" hidden="false" outlineLevel="0" max="6" min="6" style="1" width="8.76"/>
    <col collapsed="false" customWidth="true" hidden="false" outlineLevel="0" max="7" min="7" style="1" width="6.77"/>
    <col collapsed="false" customWidth="true" hidden="false" outlineLevel="0" max="8" min="8" style="1" width="10.78"/>
    <col collapsed="false" customWidth="true" hidden="false" outlineLevel="0" max="9" min="9" style="1" width="10.44"/>
    <col collapsed="false" customWidth="true" hidden="false" outlineLevel="0" max="10" min="10" style="1" width="2.77"/>
    <col collapsed="false" customWidth="true" hidden="false" outlineLevel="0" max="11" min="11" style="1" width="5.78"/>
    <col collapsed="false" customWidth="true" hidden="false" outlineLevel="0" max="12" min="12" style="1" width="6.22"/>
    <col collapsed="false" customWidth="true" hidden="false" outlineLevel="0" max="13" min="13" style="1" width="7.22"/>
    <col collapsed="false" customWidth="true" hidden="false" outlineLevel="0" max="14" min="14" style="1" width="7.76"/>
    <col collapsed="false" customWidth="true" hidden="false" outlineLevel="0" max="15" min="15" style="1" width="5.78"/>
    <col collapsed="false" customWidth="true" hidden="false" outlineLevel="0" max="16" min="16" style="1" width="6.77"/>
    <col collapsed="false" customWidth="true" hidden="false" outlineLevel="0" max="17" min="17" style="1" width="12"/>
    <col collapsed="false" customWidth="true" hidden="false" outlineLevel="0" max="18" min="18" style="1" width="7.76"/>
    <col collapsed="false" customWidth="true" hidden="false" outlineLevel="0" max="19" min="19" style="1" width="7.22"/>
    <col collapsed="false" customWidth="true" hidden="false" outlineLevel="0" max="20" min="20" style="1" width="5.78"/>
    <col collapsed="false" customWidth="true" hidden="false" outlineLevel="0" max="21" min="21" style="1" width="8.76"/>
    <col collapsed="false" customWidth="true" hidden="false" outlineLevel="0" max="22" min="22" style="1" width="8.56"/>
    <col collapsed="false" customWidth="true" hidden="false" outlineLevel="0" max="23" min="23" style="1" width="3.76"/>
    <col collapsed="false" customWidth="true" hidden="false" outlineLevel="0" max="24" min="24" style="1" width="5.78"/>
    <col collapsed="false" customWidth="false" hidden="false" outlineLevel="0" max="16384" min="25" style="1" width="11.44"/>
  </cols>
  <sheetData>
    <row r="1" s="6" customFormat="true" ht="15" hidden="false" customHeight="true" outlineLevel="0" collapsed="false">
      <c r="A1" s="2"/>
      <c r="B1" s="3" t="s">
        <v>0</v>
      </c>
      <c r="C1" s="3"/>
      <c r="D1" s="3"/>
      <c r="E1" s="3"/>
      <c r="F1" s="3"/>
      <c r="G1" s="4" t="s">
        <v>1</v>
      </c>
      <c r="H1" s="4"/>
      <c r="I1" s="4"/>
      <c r="J1" s="4"/>
      <c r="K1" s="4"/>
      <c r="L1" s="4"/>
      <c r="M1" s="4"/>
      <c r="N1" s="4"/>
      <c r="O1" s="4"/>
      <c r="P1" s="4"/>
      <c r="Q1" s="4"/>
      <c r="R1" s="4"/>
      <c r="S1" s="5"/>
      <c r="T1" s="5"/>
      <c r="U1" s="5"/>
      <c r="V1" s="5"/>
      <c r="W1" s="5"/>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row>
    <row r="2" s="6" customFormat="true" ht="24.75" hidden="false" customHeight="true" outlineLevel="0" collapsed="false">
      <c r="A2" s="2"/>
      <c r="B2" s="3"/>
      <c r="C2" s="3"/>
      <c r="D2" s="3"/>
      <c r="E2" s="3"/>
      <c r="F2" s="3"/>
      <c r="G2" s="4"/>
      <c r="H2" s="4"/>
      <c r="I2" s="4"/>
      <c r="J2" s="4"/>
      <c r="K2" s="4"/>
      <c r="L2" s="4"/>
      <c r="M2" s="4"/>
      <c r="N2" s="4"/>
      <c r="O2" s="4"/>
      <c r="P2" s="4"/>
      <c r="Q2" s="4"/>
      <c r="R2" s="4"/>
      <c r="S2" s="5"/>
      <c r="T2" s="5"/>
      <c r="U2" s="5"/>
      <c r="V2" s="5"/>
      <c r="W2" s="5"/>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row>
    <row r="3" s="6" customFormat="true" ht="15" hidden="false" customHeight="true" outlineLevel="0" collapsed="false">
      <c r="A3" s="2"/>
      <c r="B3" s="3"/>
      <c r="C3" s="3"/>
      <c r="D3" s="3"/>
      <c r="E3" s="3"/>
      <c r="F3" s="3"/>
      <c r="G3" s="7" t="s">
        <v>2</v>
      </c>
      <c r="H3" s="7"/>
      <c r="I3" s="7"/>
      <c r="J3" s="7"/>
      <c r="K3" s="7"/>
      <c r="L3" s="7"/>
      <c r="M3" s="7"/>
      <c r="N3" s="7"/>
      <c r="O3" s="7"/>
      <c r="P3" s="7"/>
      <c r="Q3" s="7"/>
      <c r="R3" s="7"/>
      <c r="S3" s="5"/>
      <c r="T3" s="5"/>
      <c r="U3" s="5"/>
      <c r="V3" s="5"/>
      <c r="W3" s="5"/>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row>
    <row r="4" s="6" customFormat="true" ht="19.5" hidden="false" customHeight="true" outlineLevel="0" collapsed="false">
      <c r="A4" s="2"/>
      <c r="B4" s="8" t="s">
        <v>3</v>
      </c>
      <c r="C4" s="8"/>
      <c r="D4" s="8"/>
      <c r="E4" s="8"/>
      <c r="F4" s="8"/>
      <c r="G4" s="9" t="s">
        <v>4</v>
      </c>
      <c r="H4" s="9"/>
      <c r="I4" s="9"/>
      <c r="J4" s="9"/>
      <c r="K4" s="9"/>
      <c r="L4" s="9"/>
      <c r="M4" s="9"/>
      <c r="N4" s="9"/>
      <c r="O4" s="9"/>
      <c r="P4" s="9"/>
      <c r="Q4" s="9"/>
      <c r="R4" s="9"/>
      <c r="S4" s="10" t="s">
        <v>5</v>
      </c>
      <c r="T4" s="10"/>
      <c r="U4" s="10"/>
      <c r="V4" s="10"/>
      <c r="W4" s="10"/>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row>
    <row r="5" customFormat="false" ht="41.25" hidden="false" customHeight="true" outlineLevel="0" collapsed="false">
      <c r="B5" s="11"/>
      <c r="C5" s="11"/>
      <c r="D5" s="11"/>
      <c r="E5" s="11"/>
      <c r="F5" s="11"/>
      <c r="G5" s="12" t="s">
        <v>6</v>
      </c>
      <c r="H5" s="12"/>
      <c r="I5" s="12"/>
      <c r="J5" s="12"/>
      <c r="K5" s="12"/>
      <c r="L5" s="12"/>
      <c r="M5" s="12"/>
      <c r="N5" s="12"/>
      <c r="O5" s="12"/>
      <c r="P5" s="12"/>
      <c r="Q5" s="12"/>
      <c r="R5" s="12"/>
      <c r="S5" s="13"/>
      <c r="T5" s="13"/>
      <c r="U5" s="13"/>
      <c r="V5" s="13"/>
      <c r="W5" s="13"/>
    </row>
    <row r="6" customFormat="false" ht="4.5" hidden="false" customHeight="true" outlineLevel="0" collapsed="false">
      <c r="B6" s="14"/>
      <c r="C6" s="15"/>
      <c r="D6" s="15"/>
      <c r="E6" s="15"/>
      <c r="F6" s="15"/>
      <c r="G6" s="15"/>
      <c r="H6" s="15"/>
      <c r="I6" s="16"/>
      <c r="J6" s="16"/>
      <c r="K6" s="16"/>
      <c r="L6" s="16"/>
      <c r="M6" s="16"/>
      <c r="N6" s="16"/>
      <c r="O6" s="16"/>
      <c r="P6" s="16"/>
      <c r="Q6" s="16"/>
      <c r="R6" s="16"/>
      <c r="S6" s="17"/>
      <c r="T6" s="17"/>
      <c r="U6" s="17"/>
      <c r="V6" s="17"/>
      <c r="W6" s="18"/>
    </row>
    <row r="7" customFormat="false" ht="21" hidden="false" customHeight="true" outlineLevel="0" collapsed="false">
      <c r="B7" s="19"/>
      <c r="C7" s="20" t="s">
        <v>7</v>
      </c>
      <c r="D7" s="20"/>
      <c r="E7" s="20"/>
      <c r="F7" s="20"/>
      <c r="G7" s="20"/>
      <c r="H7" s="20"/>
      <c r="I7" s="21"/>
      <c r="J7" s="21"/>
      <c r="K7" s="21"/>
      <c r="L7" s="21"/>
      <c r="M7" s="21"/>
      <c r="N7" s="21"/>
      <c r="O7" s="21"/>
      <c r="P7" s="21"/>
      <c r="Q7" s="21"/>
      <c r="R7" s="21"/>
      <c r="S7" s="21"/>
      <c r="T7" s="21"/>
      <c r="U7" s="21"/>
      <c r="V7" s="21"/>
      <c r="W7" s="22"/>
    </row>
    <row r="8" customFormat="false" ht="30" hidden="false" customHeight="true" outlineLevel="0" collapsed="false">
      <c r="B8" s="19"/>
      <c r="C8" s="23" t="s">
        <v>8</v>
      </c>
      <c r="D8" s="24" t="s">
        <v>9</v>
      </c>
      <c r="E8" s="24"/>
      <c r="F8" s="24"/>
      <c r="G8" s="25"/>
      <c r="H8" s="25"/>
      <c r="I8" s="25"/>
      <c r="J8" s="25"/>
      <c r="K8" s="25"/>
      <c r="L8" s="25"/>
      <c r="M8" s="25"/>
      <c r="N8" s="25"/>
      <c r="O8" s="25"/>
      <c r="P8" s="25"/>
      <c r="Q8" s="25"/>
      <c r="R8" s="25"/>
      <c r="S8" s="25"/>
      <c r="T8" s="25"/>
      <c r="U8" s="25"/>
      <c r="V8" s="25"/>
      <c r="W8" s="22"/>
    </row>
    <row r="9" customFormat="false" ht="4.5" hidden="false" customHeight="true" outlineLevel="0" collapsed="false">
      <c r="B9" s="19"/>
      <c r="C9" s="26"/>
      <c r="D9" s="26"/>
      <c r="E9" s="26"/>
      <c r="F9" s="26"/>
      <c r="G9" s="26"/>
      <c r="H9" s="26"/>
      <c r="I9" s="26"/>
      <c r="J9" s="26"/>
      <c r="K9" s="26"/>
      <c r="L9" s="26"/>
      <c r="M9" s="26"/>
      <c r="N9" s="26"/>
      <c r="O9" s="26"/>
      <c r="P9" s="26"/>
      <c r="Q9" s="26"/>
      <c r="R9" s="26"/>
      <c r="S9" s="26"/>
      <c r="T9" s="26"/>
      <c r="U9" s="26"/>
      <c r="V9" s="26"/>
      <c r="W9" s="22"/>
    </row>
    <row r="10" customFormat="false" ht="32.25" hidden="false" customHeight="true" outlineLevel="0" collapsed="false">
      <c r="B10" s="19"/>
      <c r="C10" s="27" t="s">
        <v>10</v>
      </c>
      <c r="D10" s="24" t="s">
        <v>11</v>
      </c>
      <c r="E10" s="24"/>
      <c r="F10" s="25"/>
      <c r="G10" s="25"/>
      <c r="H10" s="25"/>
      <c r="I10" s="25"/>
      <c r="J10" s="26"/>
      <c r="K10" s="28" t="s">
        <v>12</v>
      </c>
      <c r="L10" s="24" t="s">
        <v>13</v>
      </c>
      <c r="M10" s="24"/>
      <c r="N10" s="25"/>
      <c r="O10" s="25"/>
      <c r="P10" s="25"/>
      <c r="Q10" s="25"/>
      <c r="R10" s="26"/>
      <c r="S10" s="29" t="str">
        <f aca="false">IF(N10="l. Otra","¿Cuál?","")</f>
        <v/>
      </c>
      <c r="T10" s="30"/>
      <c r="U10" s="30"/>
      <c r="V10" s="30"/>
      <c r="W10" s="22"/>
    </row>
    <row r="11" customFormat="false" ht="4.5" hidden="false" customHeight="true" outlineLevel="0" collapsed="false">
      <c r="B11" s="19"/>
      <c r="C11" s="31"/>
      <c r="D11" s="31"/>
      <c r="E11" s="31"/>
      <c r="F11" s="32"/>
      <c r="G11" s="32"/>
      <c r="H11" s="32"/>
      <c r="I11" s="26"/>
      <c r="J11" s="32"/>
      <c r="K11" s="32"/>
      <c r="L11" s="32"/>
      <c r="M11" s="32"/>
      <c r="N11" s="32"/>
      <c r="O11" s="32"/>
      <c r="P11" s="26"/>
      <c r="Q11" s="32"/>
      <c r="R11" s="32"/>
      <c r="S11" s="32"/>
      <c r="T11" s="33"/>
      <c r="U11" s="33"/>
      <c r="V11" s="33"/>
      <c r="W11" s="22"/>
    </row>
    <row r="12" customFormat="false" ht="32.25" hidden="false" customHeight="true" outlineLevel="0" collapsed="false">
      <c r="B12" s="19"/>
      <c r="C12" s="27" t="s">
        <v>14</v>
      </c>
      <c r="D12" s="24" t="s">
        <v>15</v>
      </c>
      <c r="E12" s="24"/>
      <c r="F12" s="25"/>
      <c r="G12" s="25"/>
      <c r="H12" s="25"/>
      <c r="I12" s="25"/>
      <c r="J12" s="26"/>
      <c r="K12" s="27" t="s">
        <v>16</v>
      </c>
      <c r="L12" s="34" t="n">
        <f aca="false">Z16</f>
        <v>0</v>
      </c>
      <c r="M12" s="34"/>
      <c r="N12" s="26"/>
      <c r="O12" s="27" t="s">
        <v>17</v>
      </c>
      <c r="P12" s="24" t="s">
        <v>18</v>
      </c>
      <c r="Q12" s="24"/>
      <c r="R12" s="35" t="s">
        <v>19</v>
      </c>
      <c r="S12" s="35"/>
      <c r="T12" s="36"/>
      <c r="U12" s="36"/>
      <c r="V12" s="36"/>
      <c r="W12" s="22"/>
    </row>
    <row r="13" customFormat="false" ht="3.75" hidden="false" customHeight="true" outlineLevel="0" collapsed="false">
      <c r="B13" s="19"/>
      <c r="C13" s="26"/>
      <c r="D13" s="26"/>
      <c r="E13" s="26"/>
      <c r="F13" s="37"/>
      <c r="G13" s="37"/>
      <c r="H13" s="37"/>
      <c r="I13" s="37"/>
      <c r="J13" s="26"/>
      <c r="K13" s="26"/>
      <c r="L13" s="38"/>
      <c r="M13" s="38"/>
      <c r="N13" s="26"/>
      <c r="O13" s="38"/>
      <c r="P13" s="39"/>
      <c r="Q13" s="39"/>
      <c r="R13" s="26"/>
      <c r="S13" s="26"/>
      <c r="T13" s="26"/>
      <c r="V13" s="26"/>
      <c r="W13" s="22"/>
    </row>
    <row r="14" customFormat="false" ht="36" hidden="false" customHeight="true" outlineLevel="0" collapsed="false">
      <c r="B14" s="19"/>
      <c r="C14" s="29" t="s">
        <v>20</v>
      </c>
      <c r="D14" s="40" t="s">
        <v>21</v>
      </c>
      <c r="E14" s="40"/>
      <c r="F14" s="41"/>
      <c r="G14" s="26"/>
      <c r="H14" s="29" t="str">
        <f aca="false">IF(F14="Si","Tipo de comunidad",IF(F14="No","",IF(F14="","")))</f>
        <v/>
      </c>
      <c r="I14" s="42"/>
      <c r="J14" s="42"/>
      <c r="K14" s="42"/>
      <c r="L14" s="26"/>
      <c r="M14" s="43" t="str">
        <f aca="false">IF(H14="Tipo de Comunidad","Nombre del grupo étnico",IF(H14="",""))</f>
        <v/>
      </c>
      <c r="N14" s="43"/>
      <c r="O14" s="44"/>
      <c r="P14" s="44"/>
      <c r="Q14" s="39"/>
      <c r="R14" s="45" t="s">
        <v>22</v>
      </c>
      <c r="S14" s="45"/>
      <c r="T14" s="36"/>
      <c r="U14" s="36"/>
      <c r="V14" s="36"/>
      <c r="W14" s="22"/>
    </row>
    <row r="15" customFormat="false" ht="9" hidden="false" customHeight="true" outlineLevel="0" collapsed="false">
      <c r="B15" s="19"/>
      <c r="C15" s="31"/>
      <c r="D15" s="26"/>
      <c r="E15" s="26"/>
      <c r="F15" s="26"/>
      <c r="G15" s="26"/>
      <c r="H15" s="26"/>
      <c r="I15" s="26"/>
      <c r="J15" s="26"/>
      <c r="K15" s="26"/>
      <c r="L15" s="26"/>
      <c r="M15" s="26"/>
      <c r="N15" s="26"/>
      <c r="O15" s="26"/>
      <c r="P15" s="26"/>
      <c r="Q15" s="26"/>
      <c r="R15" s="26"/>
      <c r="S15" s="26"/>
      <c r="T15" s="26"/>
      <c r="U15" s="26"/>
      <c r="V15" s="26"/>
      <c r="W15" s="22"/>
    </row>
    <row r="16" customFormat="false" ht="36.75" hidden="false" customHeight="true" outlineLevel="0" collapsed="false">
      <c r="B16" s="19"/>
      <c r="C16" s="27" t="s">
        <v>23</v>
      </c>
      <c r="D16" s="24" t="s">
        <v>24</v>
      </c>
      <c r="E16" s="24"/>
      <c r="F16" s="46"/>
      <c r="G16" s="26"/>
      <c r="H16" s="29" t="str">
        <f aca="false">IF(F16="a. Si","Fecha de inicio de la actividad","")</f>
        <v/>
      </c>
      <c r="I16" s="29"/>
      <c r="J16" s="29"/>
      <c r="K16" s="47" t="str">
        <f aca="false">IF(F16="a. Si","Día","")</f>
        <v/>
      </c>
      <c r="L16" s="48"/>
      <c r="M16" s="47" t="str">
        <f aca="false">IF(F16="a. Si","Mes","")</f>
        <v/>
      </c>
      <c r="N16" s="49"/>
      <c r="O16" s="47" t="str">
        <f aca="false">IF(F16="a. Si","Año","")</f>
        <v/>
      </c>
      <c r="P16" s="25"/>
      <c r="R16" s="29" t="str">
        <f aca="false">IF(F16="a. Si","Número de meses de constitución","")</f>
        <v/>
      </c>
      <c r="S16" s="29"/>
      <c r="T16" s="29"/>
      <c r="U16" s="29"/>
      <c r="V16" s="50"/>
      <c r="W16" s="22"/>
      <c r="Y16" s="51" t="n">
        <f aca="false">MOD((VALUE(MID(TEXT(F12,"000000000000000"),15,1))*3+VALUE(MID(TEXT(F12,"000000000000000"),14,1))*7+VALUE(MID(TEXT(F12,"000000000000000"),13,1))*13+VALUE(MID(TEXT(F12,"000000000000000"),12,1))*17+VALUE(MID(TEXT(F12,"000000000000000"),11,1))*19+VALUE(MID(TEXT(F12,"000000000000000"),10,1))*23+VALUE(MID(TEXT(F12,"000000000000000"),9,1))*29+VALUE(MID(TEXT(F12,"000000000000000"),8,1))*37+VALUE(MID(TEXT(F12,"000000000000000"),7,1))*41+VALUE(MID(TEXT(F12,"000000000000000"),6,1))*43+VALUE(MID(TEXT(F12,"000000000000000"),5,1))*47+VALUE(MID(TEXT(F12,"000000000000000"),4,1))*53+VALUE(MID(TEXT(F12,"000000000000000"),3,1))*59+VALUE(MID(TEXT(F12,"000000000000000"),2,1))*67+VALUE(MID(TEXT(F12,"000000000000000"),1,1))*71),11)</f>
        <v>0</v>
      </c>
      <c r="Z16" s="51" t="n">
        <f aca="false">IF(Y16=0,0,IF(Y16=1,1,11-Y16))</f>
        <v>0</v>
      </c>
    </row>
    <row r="17" customFormat="false" ht="4.5" hidden="false" customHeight="true" outlineLevel="0" collapsed="false">
      <c r="B17" s="19"/>
      <c r="C17" s="31"/>
      <c r="D17" s="26"/>
      <c r="E17" s="26"/>
      <c r="F17" s="26"/>
      <c r="G17" s="26"/>
      <c r="H17" s="26"/>
      <c r="I17" s="26"/>
      <c r="J17" s="26"/>
      <c r="K17" s="26"/>
      <c r="L17" s="26"/>
      <c r="M17" s="26"/>
      <c r="N17" s="26"/>
      <c r="O17" s="26"/>
      <c r="P17" s="26"/>
      <c r="Q17" s="26"/>
      <c r="R17" s="26"/>
      <c r="S17" s="26"/>
      <c r="T17" s="26"/>
      <c r="U17" s="26"/>
      <c r="V17" s="26"/>
      <c r="W17" s="22"/>
    </row>
    <row r="18" customFormat="false" ht="30" hidden="false" customHeight="true" outlineLevel="0" collapsed="false">
      <c r="B18" s="19"/>
      <c r="C18" s="27" t="s">
        <v>25</v>
      </c>
      <c r="D18" s="24" t="s">
        <v>26</v>
      </c>
      <c r="E18" s="24"/>
      <c r="F18" s="24"/>
      <c r="G18" s="48"/>
      <c r="H18" s="48"/>
      <c r="I18" s="48"/>
      <c r="J18" s="48"/>
      <c r="K18" s="48"/>
      <c r="L18" s="40" t="s">
        <v>27</v>
      </c>
      <c r="M18" s="24" t="s">
        <v>28</v>
      </c>
      <c r="N18" s="24"/>
      <c r="O18" s="25"/>
      <c r="P18" s="25"/>
      <c r="Q18" s="26"/>
      <c r="R18" s="29" t="s">
        <v>29</v>
      </c>
      <c r="S18" s="29"/>
      <c r="T18" s="52"/>
      <c r="U18" s="52"/>
      <c r="V18" s="52"/>
      <c r="W18" s="22"/>
      <c r="Z18" s="53"/>
    </row>
    <row r="19" customFormat="false" ht="4.5" hidden="false" customHeight="true" outlineLevel="0" collapsed="false">
      <c r="B19" s="19"/>
      <c r="C19" s="31"/>
      <c r="D19" s="26"/>
      <c r="E19" s="26"/>
      <c r="F19" s="26"/>
      <c r="G19" s="26"/>
      <c r="H19" s="26"/>
      <c r="I19" s="26"/>
      <c r="J19" s="26"/>
      <c r="K19" s="26"/>
      <c r="L19" s="26"/>
      <c r="M19" s="26"/>
      <c r="N19" s="26"/>
      <c r="O19" s="26"/>
      <c r="P19" s="26"/>
      <c r="Q19" s="26"/>
      <c r="R19" s="26"/>
      <c r="S19" s="26"/>
      <c r="T19" s="26"/>
      <c r="U19" s="26"/>
      <c r="V19" s="26"/>
      <c r="W19" s="22"/>
    </row>
    <row r="20" customFormat="false" ht="30" hidden="false" customHeight="true" outlineLevel="0" collapsed="false">
      <c r="B20" s="19"/>
      <c r="C20" s="29" t="s">
        <v>30</v>
      </c>
      <c r="D20" s="24" t="s">
        <v>31</v>
      </c>
      <c r="E20" s="24"/>
      <c r="F20" s="24"/>
      <c r="G20" s="54"/>
      <c r="H20" s="54"/>
      <c r="I20" s="54"/>
      <c r="J20" s="54"/>
      <c r="K20" s="54"/>
      <c r="L20" s="54"/>
      <c r="M20" s="54"/>
      <c r="N20" s="54"/>
      <c r="O20" s="54"/>
      <c r="P20" s="54"/>
      <c r="Q20" s="26"/>
      <c r="R20" s="55" t="b">
        <f aca="false">IF(O18="Visa de Trabajo","Nacionalidad",IF(O18="CE: Cédula extranjería","Nacionalidad",IF(O18="PA: Pasaporte","Nacionalidad", IF(O18="CC: Cédula ciudadanía","No Aplica"))))</f>
        <v>0</v>
      </c>
      <c r="S20" s="55"/>
      <c r="T20" s="30"/>
      <c r="U20" s="30"/>
      <c r="V20" s="30"/>
      <c r="W20" s="22"/>
    </row>
    <row r="21" customFormat="false" ht="4.5" hidden="false" customHeight="true" outlineLevel="0" collapsed="false">
      <c r="B21" s="19"/>
      <c r="C21" s="31"/>
      <c r="D21" s="26"/>
      <c r="E21" s="26"/>
      <c r="F21" s="26"/>
      <c r="G21" s="26"/>
      <c r="H21" s="26"/>
      <c r="I21" s="26"/>
      <c r="J21" s="26"/>
      <c r="K21" s="26"/>
      <c r="L21" s="26"/>
      <c r="M21" s="26"/>
      <c r="N21" s="26"/>
      <c r="O21" s="26"/>
      <c r="P21" s="26"/>
      <c r="Q21" s="26"/>
      <c r="R21" s="26"/>
      <c r="S21" s="26"/>
      <c r="T21" s="26"/>
      <c r="U21" s="26"/>
      <c r="V21" s="26"/>
      <c r="W21" s="22"/>
    </row>
    <row r="22" customFormat="false" ht="30" hidden="false" customHeight="true" outlineLevel="0" collapsed="false">
      <c r="B22" s="19"/>
      <c r="C22" s="29" t="s">
        <v>32</v>
      </c>
      <c r="D22" s="24" t="s">
        <v>33</v>
      </c>
      <c r="E22" s="24"/>
      <c r="F22" s="24"/>
      <c r="G22" s="25"/>
      <c r="H22" s="25"/>
      <c r="I22" s="25"/>
      <c r="J22" s="25"/>
      <c r="K22" s="25"/>
      <c r="L22" s="25"/>
      <c r="M22" s="25"/>
      <c r="N22" s="25"/>
      <c r="O22" s="25"/>
      <c r="P22" s="25"/>
      <c r="Q22" s="26"/>
      <c r="R22" s="29" t="s">
        <v>34</v>
      </c>
      <c r="S22" s="29"/>
      <c r="T22" s="52"/>
      <c r="U22" s="52"/>
      <c r="V22" s="52"/>
      <c r="W22" s="22"/>
    </row>
    <row r="23" customFormat="false" ht="4.5" hidden="false" customHeight="true" outlineLevel="0" collapsed="false">
      <c r="B23" s="19"/>
      <c r="C23" s="31"/>
      <c r="D23" s="26"/>
      <c r="E23" s="26"/>
      <c r="F23" s="26"/>
      <c r="G23" s="26"/>
      <c r="H23" s="26"/>
      <c r="I23" s="26"/>
      <c r="J23" s="26"/>
      <c r="K23" s="26"/>
      <c r="L23" s="26"/>
      <c r="M23" s="26"/>
      <c r="N23" s="26"/>
      <c r="O23" s="26"/>
      <c r="P23" s="26"/>
      <c r="Q23" s="26"/>
      <c r="R23" s="26"/>
      <c r="S23" s="26"/>
      <c r="T23" s="26"/>
      <c r="U23" s="26"/>
      <c r="V23" s="26"/>
      <c r="W23" s="22"/>
    </row>
    <row r="24" customFormat="false" ht="30" hidden="false" customHeight="true" outlineLevel="0" collapsed="false">
      <c r="B24" s="19"/>
      <c r="C24" s="29" t="s">
        <v>35</v>
      </c>
      <c r="D24" s="24" t="s">
        <v>36</v>
      </c>
      <c r="E24" s="24"/>
      <c r="F24" s="24"/>
      <c r="G24" s="25"/>
      <c r="H24" s="25"/>
      <c r="I24" s="25"/>
      <c r="J24" s="25"/>
      <c r="K24" s="25"/>
      <c r="L24" s="25"/>
      <c r="M24" s="25"/>
      <c r="N24" s="25"/>
      <c r="O24" s="25"/>
      <c r="P24" s="25"/>
      <c r="Q24" s="26"/>
      <c r="R24" s="23" t="s">
        <v>37</v>
      </c>
      <c r="S24" s="24" t="s">
        <v>38</v>
      </c>
      <c r="T24" s="24"/>
      <c r="U24" s="42"/>
      <c r="V24" s="42"/>
      <c r="W24" s="22"/>
    </row>
    <row r="25" customFormat="false" ht="4.5" hidden="false" customHeight="true" outlineLevel="0" collapsed="false">
      <c r="B25" s="19"/>
      <c r="C25" s="31"/>
      <c r="D25" s="26"/>
      <c r="E25" s="26"/>
      <c r="F25" s="26"/>
      <c r="G25" s="26"/>
      <c r="H25" s="26"/>
      <c r="I25" s="26"/>
      <c r="J25" s="26"/>
      <c r="K25" s="26"/>
      <c r="L25" s="26"/>
      <c r="M25" s="26"/>
      <c r="N25" s="26"/>
      <c r="O25" s="26"/>
      <c r="P25" s="26"/>
      <c r="Q25" s="26"/>
      <c r="R25" s="26"/>
      <c r="S25" s="26"/>
      <c r="T25" s="26"/>
      <c r="U25" s="26"/>
      <c r="V25" s="26"/>
      <c r="W25" s="22"/>
    </row>
    <row r="26" customFormat="false" ht="31.5" hidden="false" customHeight="true" outlineLevel="0" collapsed="false">
      <c r="B26" s="19"/>
      <c r="C26" s="29" t="s">
        <v>39</v>
      </c>
      <c r="D26" s="24" t="s">
        <v>40</v>
      </c>
      <c r="E26" s="24"/>
      <c r="F26" s="24"/>
      <c r="G26" s="56"/>
      <c r="H26" s="56"/>
      <c r="I26" s="57" t="e">
        <f aca="false">VLOOKUP($G$26,'Listas caracterización'!$I$3:$L$1141,2)</f>
        <v>#N/A</v>
      </c>
      <c r="J26" s="57"/>
      <c r="K26" s="57"/>
      <c r="L26" s="58" t="e">
        <f aca="false">VLOOKUP($G$26,'Listas caracterización'!$I$3:$L$1141,3)</f>
        <v>#N/A</v>
      </c>
      <c r="M26" s="58"/>
      <c r="N26" s="58"/>
      <c r="O26" s="26"/>
      <c r="P26" s="26"/>
      <c r="Q26" s="26"/>
      <c r="R26" s="26"/>
      <c r="S26" s="26"/>
      <c r="T26" s="26"/>
      <c r="U26" s="26"/>
      <c r="V26" s="26"/>
      <c r="W26" s="22"/>
    </row>
    <row r="27" customFormat="false" ht="4.5" hidden="false" customHeight="true" outlineLevel="0" collapsed="false">
      <c r="B27" s="19"/>
      <c r="C27" s="31"/>
      <c r="D27" s="26"/>
      <c r="E27" s="26"/>
      <c r="F27" s="26"/>
      <c r="G27" s="31"/>
      <c r="H27" s="31"/>
      <c r="I27" s="31"/>
      <c r="J27" s="31"/>
      <c r="K27" s="31"/>
      <c r="L27" s="31"/>
      <c r="M27" s="26"/>
      <c r="N27" s="26"/>
      <c r="O27" s="26"/>
      <c r="P27" s="59"/>
      <c r="Q27" s="26"/>
      <c r="R27" s="26"/>
      <c r="S27" s="26"/>
      <c r="T27" s="26"/>
      <c r="U27" s="26"/>
      <c r="V27" s="26"/>
      <c r="W27" s="22"/>
    </row>
    <row r="28" customFormat="false" ht="30" hidden="false" customHeight="true" outlineLevel="0" collapsed="false">
      <c r="B28" s="19"/>
      <c r="C28" s="29" t="s">
        <v>41</v>
      </c>
      <c r="D28" s="24" t="s">
        <v>42</v>
      </c>
      <c r="E28" s="24"/>
      <c r="F28" s="24"/>
      <c r="G28" s="60"/>
      <c r="H28" s="60"/>
      <c r="I28" s="60"/>
      <c r="J28" s="60"/>
      <c r="K28" s="60"/>
      <c r="L28" s="60"/>
      <c r="M28" s="60"/>
      <c r="N28" s="60"/>
      <c r="O28" s="60"/>
      <c r="P28" s="61"/>
      <c r="Q28" s="23" t="s">
        <v>43</v>
      </c>
      <c r="R28" s="24" t="s">
        <v>44</v>
      </c>
      <c r="S28" s="24"/>
      <c r="T28" s="52"/>
      <c r="U28" s="52"/>
      <c r="V28" s="52"/>
      <c r="W28" s="22"/>
    </row>
    <row r="29" customFormat="false" ht="6" hidden="false" customHeight="true" outlineLevel="0" collapsed="false">
      <c r="B29" s="19"/>
      <c r="C29" s="31"/>
      <c r="D29" s="26"/>
      <c r="E29" s="26"/>
      <c r="F29" s="26"/>
      <c r="G29" s="26"/>
      <c r="H29" s="26"/>
      <c r="I29" s="26"/>
      <c r="J29" s="26"/>
      <c r="K29" s="26"/>
      <c r="L29" s="26"/>
      <c r="M29" s="26"/>
      <c r="N29" s="26"/>
      <c r="O29" s="26"/>
      <c r="P29" s="26"/>
      <c r="Q29" s="26"/>
      <c r="R29" s="26"/>
      <c r="S29" s="26"/>
      <c r="T29" s="26"/>
      <c r="U29" s="26"/>
      <c r="V29" s="26"/>
      <c r="W29" s="22"/>
    </row>
    <row r="30" customFormat="false" ht="15" hidden="false" customHeight="true" outlineLevel="0" collapsed="false">
      <c r="B30" s="19"/>
      <c r="C30" s="27" t="s">
        <v>45</v>
      </c>
      <c r="D30" s="62" t="s">
        <v>46</v>
      </c>
      <c r="E30" s="62"/>
      <c r="F30" s="63"/>
      <c r="G30" s="63"/>
      <c r="H30" s="63"/>
      <c r="I30" s="63"/>
      <c r="J30" s="59"/>
      <c r="K30" s="64" t="s">
        <v>47</v>
      </c>
      <c r="L30" s="64"/>
      <c r="M30" s="64"/>
      <c r="N30" s="64"/>
      <c r="O30" s="64"/>
      <c r="P30" s="64"/>
      <c r="Q30" s="64"/>
      <c r="R30" s="64"/>
      <c r="S30" s="64"/>
      <c r="T30" s="64"/>
      <c r="U30" s="64"/>
      <c r="V30" s="64"/>
      <c r="W30" s="22"/>
    </row>
    <row r="31" customFormat="false" ht="15" hidden="false" customHeight="true" outlineLevel="0" collapsed="false">
      <c r="B31" s="19"/>
      <c r="C31" s="27"/>
      <c r="D31" s="62"/>
      <c r="E31" s="62"/>
      <c r="F31" s="63"/>
      <c r="G31" s="63"/>
      <c r="H31" s="63"/>
      <c r="I31" s="63"/>
      <c r="J31" s="59"/>
      <c r="K31" s="65" t="s">
        <v>48</v>
      </c>
      <c r="L31" s="65"/>
      <c r="M31" s="65"/>
      <c r="N31" s="65"/>
      <c r="O31" s="66" t="s">
        <v>49</v>
      </c>
      <c r="P31" s="66"/>
      <c r="Q31" s="66"/>
      <c r="R31" s="66"/>
      <c r="S31" s="67" t="s">
        <v>50</v>
      </c>
      <c r="T31" s="67"/>
      <c r="U31" s="67"/>
      <c r="V31" s="67"/>
      <c r="W31" s="22"/>
    </row>
    <row r="32" customFormat="false" ht="15" hidden="false" customHeight="true" outlineLevel="0" collapsed="false">
      <c r="B32" s="19"/>
      <c r="C32" s="27"/>
      <c r="D32" s="62"/>
      <c r="E32" s="62"/>
      <c r="F32" s="63"/>
      <c r="G32" s="63"/>
      <c r="H32" s="63"/>
      <c r="I32" s="63"/>
      <c r="J32" s="59"/>
      <c r="K32" s="68"/>
      <c r="L32" s="68"/>
      <c r="M32" s="68"/>
      <c r="N32" s="68"/>
      <c r="O32" s="69"/>
      <c r="P32" s="69"/>
      <c r="Q32" s="69"/>
      <c r="R32" s="69"/>
      <c r="S32" s="70"/>
      <c r="T32" s="70"/>
      <c r="U32" s="70"/>
      <c r="V32" s="70"/>
      <c r="W32" s="22"/>
    </row>
    <row r="33" customFormat="false" ht="5.25" hidden="false" customHeight="true" outlineLevel="0" collapsed="false">
      <c r="B33" s="71"/>
      <c r="C33" s="72"/>
      <c r="D33" s="72"/>
      <c r="E33" s="72"/>
      <c r="F33" s="72"/>
      <c r="G33" s="72"/>
      <c r="H33" s="72"/>
      <c r="I33" s="72"/>
      <c r="J33" s="72"/>
      <c r="K33" s="72"/>
      <c r="L33" s="72"/>
      <c r="M33" s="72"/>
      <c r="N33" s="72"/>
      <c r="O33" s="72"/>
      <c r="P33" s="72"/>
      <c r="Q33" s="72"/>
      <c r="R33" s="72"/>
      <c r="S33" s="72"/>
      <c r="T33" s="72"/>
      <c r="U33" s="72"/>
      <c r="V33" s="72"/>
      <c r="W33" s="73"/>
    </row>
    <row r="34" customFormat="false" ht="3.75" hidden="false" customHeight="true" outlineLevel="0" collapsed="false">
      <c r="B34" s="74"/>
      <c r="C34" s="26"/>
      <c r="D34" s="26"/>
      <c r="E34" s="26"/>
      <c r="F34" s="26"/>
      <c r="G34" s="26"/>
      <c r="H34" s="26"/>
      <c r="I34" s="26"/>
      <c r="J34" s="26"/>
      <c r="K34" s="26"/>
      <c r="L34" s="26"/>
      <c r="M34" s="26"/>
      <c r="N34" s="26"/>
      <c r="O34" s="26"/>
      <c r="P34" s="26"/>
      <c r="Q34" s="26"/>
      <c r="R34" s="26"/>
      <c r="S34" s="26"/>
      <c r="T34" s="26"/>
      <c r="U34" s="26"/>
      <c r="V34" s="26"/>
      <c r="W34" s="75"/>
    </row>
    <row r="35" customFormat="false" ht="21" hidden="false" customHeight="true" outlineLevel="0" collapsed="false">
      <c r="B35" s="76"/>
      <c r="C35" s="20" t="s">
        <v>51</v>
      </c>
      <c r="D35" s="20"/>
      <c r="E35" s="20"/>
      <c r="F35" s="20"/>
      <c r="G35" s="20"/>
      <c r="H35" s="77"/>
      <c r="I35" s="77"/>
      <c r="J35" s="77"/>
      <c r="K35" s="77"/>
      <c r="L35" s="77"/>
      <c r="M35" s="77"/>
      <c r="N35" s="77"/>
      <c r="O35" s="77"/>
      <c r="P35" s="77"/>
      <c r="Q35" s="77"/>
      <c r="R35" s="77"/>
      <c r="S35" s="77"/>
      <c r="T35" s="77"/>
      <c r="U35" s="77"/>
      <c r="V35" s="77"/>
      <c r="W35" s="78"/>
    </row>
    <row r="36" customFormat="false" ht="24.75" hidden="false" customHeight="true" outlineLevel="0" collapsed="false">
      <c r="B36" s="19"/>
      <c r="C36" s="28" t="s">
        <v>52</v>
      </c>
      <c r="D36" s="40" t="s">
        <v>53</v>
      </c>
      <c r="E36" s="40"/>
      <c r="F36" s="40"/>
      <c r="G36" s="40"/>
      <c r="H36" s="79"/>
      <c r="I36" s="79"/>
      <c r="J36" s="26"/>
      <c r="K36" s="80" t="n">
        <f aca="false">+H36</f>
        <v>0</v>
      </c>
      <c r="L36" s="80"/>
      <c r="M36" s="40" t="s">
        <v>19</v>
      </c>
      <c r="N36" s="40"/>
      <c r="O36" s="30"/>
      <c r="P36" s="30"/>
      <c r="Q36" s="30"/>
      <c r="R36" s="30"/>
      <c r="S36" s="30"/>
      <c r="T36" s="30"/>
      <c r="U36" s="30"/>
      <c r="V36" s="30"/>
      <c r="W36" s="22"/>
    </row>
    <row r="37" customFormat="false" ht="4.5" hidden="false" customHeight="true" outlineLevel="0" collapsed="false">
      <c r="B37" s="19"/>
      <c r="C37" s="26"/>
      <c r="D37" s="26"/>
      <c r="E37" s="26"/>
      <c r="F37" s="26"/>
      <c r="G37" s="26"/>
      <c r="H37" s="26"/>
      <c r="I37" s="26"/>
      <c r="J37" s="26"/>
      <c r="K37" s="26"/>
      <c r="L37" s="26"/>
      <c r="M37" s="26"/>
      <c r="N37" s="26"/>
      <c r="O37" s="26"/>
      <c r="P37" s="26"/>
      <c r="Q37" s="26"/>
      <c r="R37" s="26"/>
      <c r="S37" s="26"/>
      <c r="T37" s="26"/>
      <c r="U37" s="26"/>
      <c r="V37" s="26"/>
      <c r="W37" s="22"/>
    </row>
    <row r="38" customFormat="false" ht="51" hidden="false" customHeight="true" outlineLevel="0" collapsed="false">
      <c r="B38" s="19"/>
      <c r="C38" s="28" t="s">
        <v>54</v>
      </c>
      <c r="D38" s="24" t="s">
        <v>55</v>
      </c>
      <c r="E38" s="24"/>
      <c r="F38" s="24"/>
      <c r="G38" s="24"/>
      <c r="H38" s="24"/>
      <c r="I38" s="81"/>
      <c r="J38" s="81"/>
      <c r="K38" s="81"/>
      <c r="L38" s="81"/>
      <c r="M38" s="81"/>
      <c r="N38" s="81"/>
      <c r="O38" s="81"/>
      <c r="P38" s="81"/>
      <c r="Q38" s="81"/>
      <c r="R38" s="81"/>
      <c r="S38" s="81"/>
      <c r="T38" s="81"/>
      <c r="U38" s="81"/>
      <c r="V38" s="81"/>
      <c r="W38" s="22"/>
    </row>
    <row r="39" customFormat="false" ht="4.5" hidden="false" customHeight="true" outlineLevel="0" collapsed="false">
      <c r="B39" s="19"/>
      <c r="C39" s="26"/>
      <c r="D39" s="26"/>
      <c r="E39" s="26"/>
      <c r="F39" s="26"/>
      <c r="G39" s="26"/>
      <c r="H39" s="26"/>
      <c r="I39" s="26"/>
      <c r="J39" s="26"/>
      <c r="K39" s="26"/>
      <c r="L39" s="26"/>
      <c r="M39" s="26"/>
      <c r="N39" s="26"/>
      <c r="O39" s="26"/>
      <c r="P39" s="26"/>
      <c r="Q39" s="26"/>
      <c r="R39" s="26"/>
      <c r="S39" s="26"/>
      <c r="T39" s="26"/>
      <c r="U39" s="26"/>
      <c r="V39" s="26"/>
      <c r="W39" s="22"/>
    </row>
    <row r="40" customFormat="false" ht="24.75" hidden="false" customHeight="true" outlineLevel="0" collapsed="false">
      <c r="B40" s="19"/>
      <c r="C40" s="27" t="s">
        <v>56</v>
      </c>
      <c r="D40" s="24" t="s">
        <v>57</v>
      </c>
      <c r="E40" s="24"/>
      <c r="F40" s="24"/>
      <c r="G40" s="24"/>
      <c r="H40" s="82"/>
      <c r="I40" s="82"/>
      <c r="J40" s="82"/>
      <c r="K40" s="82"/>
      <c r="L40" s="82"/>
      <c r="M40" s="82"/>
      <c r="N40" s="82"/>
      <c r="O40" s="82"/>
      <c r="P40" s="82"/>
      <c r="Q40" s="82"/>
      <c r="R40" s="81"/>
      <c r="S40" s="81"/>
      <c r="T40" s="81"/>
      <c r="U40" s="81"/>
      <c r="V40" s="81"/>
      <c r="W40" s="22"/>
    </row>
    <row r="41" customFormat="false" ht="3.75" hidden="false" customHeight="true" outlineLevel="0" collapsed="false">
      <c r="B41" s="19"/>
      <c r="W41" s="22"/>
    </row>
    <row r="42" customFormat="false" ht="30" hidden="false" customHeight="true" outlineLevel="0" collapsed="false">
      <c r="B42" s="19"/>
      <c r="C42" s="28" t="s">
        <v>58</v>
      </c>
      <c r="D42" s="24" t="s">
        <v>59</v>
      </c>
      <c r="E42" s="24"/>
      <c r="F42" s="24"/>
      <c r="G42" s="24"/>
      <c r="H42" s="83"/>
      <c r="I42" s="83"/>
      <c r="J42" s="26"/>
      <c r="K42" s="84" t="str">
        <f aca="false">IF(H42="a. Si","¿Desde que año?.",IF(H42="b. No","Idea de Negocio o Emprendimiento",""))</f>
        <v/>
      </c>
      <c r="L42" s="84"/>
      <c r="M42" s="84"/>
      <c r="N42" s="84"/>
      <c r="O42" s="84"/>
      <c r="P42" s="84"/>
      <c r="Q42" s="41"/>
      <c r="R42" s="26"/>
      <c r="S42" s="26"/>
      <c r="T42" s="26"/>
      <c r="U42" s="26"/>
      <c r="V42" s="26"/>
      <c r="W42" s="22"/>
    </row>
    <row r="43" customFormat="false" ht="6" hidden="false" customHeight="true" outlineLevel="0" collapsed="false">
      <c r="B43" s="19"/>
      <c r="W43" s="22"/>
    </row>
    <row r="44" customFormat="false" ht="24.75" hidden="false" customHeight="true" outlineLevel="0" collapsed="false">
      <c r="B44" s="19"/>
      <c r="C44" s="28" t="s">
        <v>60</v>
      </c>
      <c r="D44" s="24" t="s">
        <v>61</v>
      </c>
      <c r="E44" s="24"/>
      <c r="F44" s="24"/>
      <c r="G44" s="24"/>
      <c r="H44" s="83"/>
      <c r="I44" s="83"/>
      <c r="J44" s="26"/>
      <c r="K44" s="84" t="str">
        <f aca="false">IF(H44="a. Si","¿Desde que año?.",IF(H44="b. No","Idea de Negocio o Emprendimiento",""))</f>
        <v/>
      </c>
      <c r="L44" s="84"/>
      <c r="M44" s="84"/>
      <c r="N44" s="84"/>
      <c r="O44" s="84"/>
      <c r="P44" s="84"/>
      <c r="Q44" s="41"/>
      <c r="R44" s="26"/>
      <c r="S44" s="26"/>
      <c r="T44" s="26"/>
      <c r="U44" s="26"/>
      <c r="V44" s="26"/>
      <c r="W44" s="22"/>
    </row>
    <row r="45" customFormat="false" ht="4.5" hidden="false" customHeight="true" outlineLevel="0" collapsed="false">
      <c r="B45" s="71"/>
      <c r="C45" s="72"/>
      <c r="D45" s="72"/>
      <c r="E45" s="72"/>
      <c r="F45" s="72"/>
      <c r="G45" s="72"/>
      <c r="H45" s="72"/>
      <c r="I45" s="72"/>
      <c r="J45" s="72"/>
      <c r="K45" s="72"/>
      <c r="L45" s="72"/>
      <c r="M45" s="72"/>
      <c r="N45" s="72"/>
      <c r="O45" s="72"/>
      <c r="P45" s="72"/>
      <c r="Q45" s="72"/>
      <c r="R45" s="72"/>
      <c r="S45" s="72"/>
      <c r="T45" s="72"/>
      <c r="U45" s="72"/>
      <c r="V45" s="72"/>
      <c r="W45" s="73"/>
    </row>
    <row r="46" customFormat="false" ht="5.25" hidden="false" customHeight="true" outlineLevel="0" collapsed="false">
      <c r="B46" s="76"/>
      <c r="C46" s="85"/>
      <c r="D46" s="85"/>
      <c r="E46" s="85"/>
      <c r="F46" s="85"/>
      <c r="G46" s="85"/>
      <c r="H46" s="85"/>
      <c r="I46" s="85"/>
      <c r="J46" s="85"/>
      <c r="K46" s="85"/>
      <c r="L46" s="85"/>
      <c r="M46" s="85"/>
      <c r="N46" s="85"/>
      <c r="O46" s="85"/>
      <c r="P46" s="85"/>
      <c r="Q46" s="85"/>
      <c r="R46" s="85"/>
      <c r="S46" s="85"/>
      <c r="T46" s="85"/>
      <c r="U46" s="85"/>
      <c r="V46" s="85"/>
      <c r="W46" s="78"/>
    </row>
    <row r="47" customFormat="false" ht="23.25" hidden="false" customHeight="true" outlineLevel="0" collapsed="false">
      <c r="B47" s="19"/>
      <c r="C47" s="20" t="s">
        <v>62</v>
      </c>
      <c r="D47" s="20"/>
      <c r="E47" s="20"/>
      <c r="F47" s="20"/>
      <c r="G47" s="20"/>
      <c r="H47" s="20"/>
      <c r="I47" s="26"/>
      <c r="J47" s="26"/>
      <c r="K47" s="26"/>
      <c r="L47" s="26"/>
      <c r="M47" s="26"/>
      <c r="N47" s="26"/>
      <c r="O47" s="26"/>
      <c r="P47" s="26"/>
      <c r="Q47" s="26"/>
      <c r="R47" s="26"/>
      <c r="S47" s="26"/>
      <c r="T47" s="26"/>
      <c r="U47" s="26"/>
      <c r="V47" s="26"/>
      <c r="W47" s="22"/>
    </row>
    <row r="48" customFormat="false" ht="55.5" hidden="false" customHeight="true" outlineLevel="0" collapsed="false">
      <c r="B48" s="19"/>
      <c r="C48" s="29" t="s">
        <v>63</v>
      </c>
      <c r="D48" s="24" t="s">
        <v>64</v>
      </c>
      <c r="E48" s="24"/>
      <c r="F48" s="24"/>
      <c r="G48" s="24"/>
      <c r="H48" s="24"/>
      <c r="I48" s="44"/>
      <c r="J48" s="44"/>
      <c r="K48" s="44"/>
      <c r="L48" s="44"/>
      <c r="M48" s="44"/>
      <c r="N48" s="44"/>
      <c r="O48" s="44"/>
      <c r="P48" s="44"/>
      <c r="Q48" s="44"/>
      <c r="R48" s="44"/>
      <c r="S48" s="44"/>
      <c r="T48" s="44"/>
      <c r="U48" s="44"/>
      <c r="V48" s="44"/>
      <c r="W48" s="22"/>
    </row>
    <row r="49" customFormat="false" ht="3.75" hidden="false" customHeight="true" outlineLevel="0" collapsed="false">
      <c r="B49" s="19"/>
      <c r="C49" s="31"/>
      <c r="D49" s="31"/>
      <c r="E49" s="31"/>
      <c r="F49" s="31"/>
      <c r="G49" s="31"/>
      <c r="H49" s="31"/>
      <c r="I49" s="31"/>
      <c r="J49" s="31"/>
      <c r="K49" s="31"/>
      <c r="L49" s="31"/>
      <c r="M49" s="31"/>
      <c r="N49" s="31"/>
      <c r="O49" s="31"/>
      <c r="P49" s="31"/>
      <c r="Q49" s="31"/>
      <c r="R49" s="31"/>
      <c r="S49" s="31"/>
      <c r="T49" s="31"/>
      <c r="U49" s="31"/>
      <c r="V49" s="31"/>
      <c r="W49" s="22"/>
    </row>
    <row r="50" customFormat="false" ht="24" hidden="false" customHeight="true" outlineLevel="0" collapsed="false">
      <c r="B50" s="19"/>
      <c r="C50" s="86" t="s">
        <v>65</v>
      </c>
      <c r="D50" s="87" t="s">
        <v>66</v>
      </c>
      <c r="E50" s="87"/>
      <c r="F50" s="87"/>
      <c r="G50" s="87"/>
      <c r="H50" s="87"/>
      <c r="I50" s="88" t="s">
        <v>67</v>
      </c>
      <c r="J50" s="88"/>
      <c r="K50" s="88"/>
      <c r="L50" s="88"/>
      <c r="M50" s="88"/>
      <c r="N50" s="88"/>
      <c r="O50" s="88"/>
      <c r="P50" s="88"/>
      <c r="Q50" s="88"/>
      <c r="R50" s="88"/>
      <c r="S50" s="88"/>
      <c r="T50" s="88"/>
      <c r="U50" s="88"/>
      <c r="V50" s="88"/>
      <c r="W50" s="22"/>
    </row>
    <row r="51" customFormat="false" ht="24.75" hidden="false" customHeight="true" outlineLevel="0" collapsed="false">
      <c r="B51" s="19"/>
      <c r="C51" s="89" t="s">
        <v>68</v>
      </c>
      <c r="D51" s="89"/>
      <c r="E51" s="89"/>
      <c r="F51" s="89"/>
      <c r="G51" s="89"/>
      <c r="H51" s="89"/>
      <c r="I51" s="90"/>
      <c r="J51" s="91"/>
      <c r="K51" s="66" t="str">
        <f aca="false">IF(I51="a. Si","Describa.",IF(I51="b. No","No Aplica",""))</f>
        <v/>
      </c>
      <c r="L51" s="66"/>
      <c r="M51" s="66"/>
      <c r="N51" s="66"/>
      <c r="O51" s="92"/>
      <c r="P51" s="92"/>
      <c r="Q51" s="92"/>
      <c r="R51" s="92"/>
      <c r="S51" s="92"/>
      <c r="T51" s="92"/>
      <c r="U51" s="92"/>
      <c r="V51" s="92"/>
      <c r="W51" s="22"/>
    </row>
    <row r="52" customFormat="false" ht="24.75" hidden="false" customHeight="true" outlineLevel="0" collapsed="false">
      <c r="B52" s="19"/>
      <c r="C52" s="89" t="s">
        <v>69</v>
      </c>
      <c r="D52" s="89"/>
      <c r="E52" s="89"/>
      <c r="F52" s="89"/>
      <c r="G52" s="89"/>
      <c r="H52" s="89"/>
      <c r="I52" s="90"/>
      <c r="J52" s="91"/>
      <c r="K52" s="66" t="str">
        <f aca="false">IF(I52="a. Si","Describa.",IF(I52="b. No","No Aplica",""))</f>
        <v/>
      </c>
      <c r="L52" s="66"/>
      <c r="M52" s="66"/>
      <c r="N52" s="66"/>
      <c r="O52" s="92"/>
      <c r="P52" s="92"/>
      <c r="Q52" s="92"/>
      <c r="R52" s="92"/>
      <c r="S52" s="92"/>
      <c r="T52" s="92"/>
      <c r="U52" s="92"/>
      <c r="V52" s="92"/>
      <c r="W52" s="22"/>
    </row>
    <row r="53" customFormat="false" ht="24.75" hidden="false" customHeight="true" outlineLevel="0" collapsed="false">
      <c r="B53" s="19"/>
      <c r="C53" s="89" t="s">
        <v>70</v>
      </c>
      <c r="D53" s="89"/>
      <c r="E53" s="89"/>
      <c r="F53" s="89"/>
      <c r="G53" s="89"/>
      <c r="H53" s="89"/>
      <c r="I53" s="90"/>
      <c r="J53" s="91"/>
      <c r="K53" s="66" t="str">
        <f aca="false">IF(I53="a. Si","Describa.",IF(I53="b. No","No Aplica",""))</f>
        <v/>
      </c>
      <c r="L53" s="66"/>
      <c r="M53" s="66"/>
      <c r="N53" s="66"/>
      <c r="O53" s="92"/>
      <c r="P53" s="92"/>
      <c r="Q53" s="92"/>
      <c r="R53" s="92"/>
      <c r="S53" s="92"/>
      <c r="T53" s="92"/>
      <c r="U53" s="92"/>
      <c r="V53" s="92"/>
      <c r="W53" s="22"/>
    </row>
    <row r="54" customFormat="false" ht="29.25" hidden="false" customHeight="true" outlineLevel="0" collapsed="false">
      <c r="B54" s="19"/>
      <c r="C54" s="89" t="s">
        <v>71</v>
      </c>
      <c r="D54" s="89"/>
      <c r="E54" s="89"/>
      <c r="F54" s="89"/>
      <c r="G54" s="89"/>
      <c r="H54" s="89"/>
      <c r="I54" s="90"/>
      <c r="J54" s="91"/>
      <c r="K54" s="66" t="str">
        <f aca="false">IF(I54="a. Si","Describa.",IF(I54="b. No","No Aplica",""))</f>
        <v/>
      </c>
      <c r="L54" s="66"/>
      <c r="M54" s="66"/>
      <c r="N54" s="66"/>
      <c r="O54" s="92"/>
      <c r="P54" s="92"/>
      <c r="Q54" s="92"/>
      <c r="R54" s="92"/>
      <c r="S54" s="92"/>
      <c r="T54" s="92"/>
      <c r="U54" s="92"/>
      <c r="V54" s="92"/>
      <c r="W54" s="22"/>
    </row>
    <row r="55" customFormat="false" ht="24.75" hidden="false" customHeight="true" outlineLevel="0" collapsed="false">
      <c r="B55" s="19"/>
      <c r="C55" s="89" t="s">
        <v>72</v>
      </c>
      <c r="D55" s="89"/>
      <c r="E55" s="89"/>
      <c r="F55" s="89"/>
      <c r="G55" s="89"/>
      <c r="H55" s="89"/>
      <c r="I55" s="90"/>
      <c r="J55" s="91"/>
      <c r="K55" s="66" t="str">
        <f aca="false">IF(I55="a. Si","Describa.",IF(I55="b. No","No Aplica",""))</f>
        <v/>
      </c>
      <c r="L55" s="66"/>
      <c r="M55" s="66"/>
      <c r="N55" s="66"/>
      <c r="O55" s="92"/>
      <c r="P55" s="92"/>
      <c r="Q55" s="92"/>
      <c r="R55" s="92"/>
      <c r="S55" s="92"/>
      <c r="T55" s="92"/>
      <c r="U55" s="92"/>
      <c r="V55" s="92"/>
      <c r="W55" s="22"/>
    </row>
    <row r="56" customFormat="false" ht="24.75" hidden="false" customHeight="true" outlineLevel="0" collapsed="false">
      <c r="B56" s="19"/>
      <c r="C56" s="89" t="s">
        <v>73</v>
      </c>
      <c r="D56" s="89"/>
      <c r="E56" s="89"/>
      <c r="F56" s="89"/>
      <c r="G56" s="89"/>
      <c r="H56" s="89"/>
      <c r="I56" s="90"/>
      <c r="J56" s="91"/>
      <c r="K56" s="66" t="str">
        <f aca="false">IF(I56="a. Si","Describa.",IF(I56="b. No","No Aplica",""))</f>
        <v/>
      </c>
      <c r="L56" s="66"/>
      <c r="M56" s="66"/>
      <c r="N56" s="66"/>
      <c r="O56" s="92"/>
      <c r="P56" s="92"/>
      <c r="Q56" s="92"/>
      <c r="R56" s="92"/>
      <c r="S56" s="92"/>
      <c r="T56" s="92"/>
      <c r="U56" s="92"/>
      <c r="V56" s="92"/>
      <c r="W56" s="22"/>
    </row>
    <row r="57" customFormat="false" ht="24.75" hidden="false" customHeight="true" outlineLevel="0" collapsed="false">
      <c r="B57" s="19"/>
      <c r="C57" s="89" t="s">
        <v>74</v>
      </c>
      <c r="D57" s="89"/>
      <c r="E57" s="89"/>
      <c r="F57" s="89"/>
      <c r="G57" s="89"/>
      <c r="H57" s="89"/>
      <c r="I57" s="90"/>
      <c r="J57" s="91"/>
      <c r="K57" s="66" t="str">
        <f aca="false">IF(I57="a. Si","Describa.",IF(I57="b. No","No Aplica",""))</f>
        <v/>
      </c>
      <c r="L57" s="66"/>
      <c r="M57" s="66"/>
      <c r="N57" s="66"/>
      <c r="O57" s="92"/>
      <c r="P57" s="92"/>
      <c r="Q57" s="92"/>
      <c r="R57" s="92"/>
      <c r="S57" s="92"/>
      <c r="T57" s="92"/>
      <c r="U57" s="92"/>
      <c r="V57" s="92"/>
      <c r="W57" s="22"/>
    </row>
    <row r="58" customFormat="false" ht="24.75" hidden="false" customHeight="true" outlineLevel="0" collapsed="false">
      <c r="B58" s="19"/>
      <c r="C58" s="89" t="s">
        <v>75</v>
      </c>
      <c r="D58" s="89"/>
      <c r="E58" s="89"/>
      <c r="F58" s="89"/>
      <c r="G58" s="89"/>
      <c r="H58" s="89"/>
      <c r="I58" s="90"/>
      <c r="J58" s="91"/>
      <c r="K58" s="66" t="str">
        <f aca="false">IF(I58="a. Si","Describa.",IF(I58="b. No","No Aplica",""))</f>
        <v/>
      </c>
      <c r="L58" s="66"/>
      <c r="M58" s="66"/>
      <c r="N58" s="66"/>
      <c r="O58" s="92"/>
      <c r="P58" s="92"/>
      <c r="Q58" s="92"/>
      <c r="R58" s="92"/>
      <c r="S58" s="92"/>
      <c r="T58" s="92"/>
      <c r="U58" s="92"/>
      <c r="V58" s="92"/>
      <c r="W58" s="22"/>
    </row>
    <row r="59" customFormat="false" ht="24.75" hidden="false" customHeight="true" outlineLevel="0" collapsed="false">
      <c r="B59" s="19"/>
      <c r="C59" s="89" t="s">
        <v>76</v>
      </c>
      <c r="D59" s="89"/>
      <c r="E59" s="89"/>
      <c r="F59" s="89"/>
      <c r="G59" s="89"/>
      <c r="H59" s="89"/>
      <c r="I59" s="90"/>
      <c r="J59" s="91"/>
      <c r="K59" s="66" t="str">
        <f aca="false">IF(I59="a. Si","Describa.",IF(I59="b. No","No Aplica",""))</f>
        <v/>
      </c>
      <c r="L59" s="66"/>
      <c r="M59" s="66"/>
      <c r="N59" s="66"/>
      <c r="O59" s="92"/>
      <c r="P59" s="92"/>
      <c r="Q59" s="92"/>
      <c r="R59" s="92"/>
      <c r="S59" s="92"/>
      <c r="T59" s="92"/>
      <c r="U59" s="92"/>
      <c r="V59" s="92"/>
      <c r="W59" s="22"/>
    </row>
    <row r="60" customFormat="false" ht="33" hidden="false" customHeight="true" outlineLevel="0" collapsed="false">
      <c r="B60" s="19"/>
      <c r="C60" s="89" t="s">
        <v>77</v>
      </c>
      <c r="D60" s="89"/>
      <c r="E60" s="89"/>
      <c r="F60" s="89"/>
      <c r="G60" s="89"/>
      <c r="H60" s="89"/>
      <c r="I60" s="90"/>
      <c r="J60" s="91"/>
      <c r="K60" s="66" t="str">
        <f aca="false">IF(I60="a. Si","Describa.",IF(I60="b. No","No Aplica",""))</f>
        <v/>
      </c>
      <c r="L60" s="66"/>
      <c r="M60" s="66"/>
      <c r="N60" s="66"/>
      <c r="O60" s="92"/>
      <c r="P60" s="92"/>
      <c r="Q60" s="92"/>
      <c r="R60" s="92"/>
      <c r="S60" s="92"/>
      <c r="T60" s="92"/>
      <c r="U60" s="92"/>
      <c r="V60" s="92"/>
      <c r="W60" s="22"/>
    </row>
    <row r="61" customFormat="false" ht="24" hidden="false" customHeight="true" outlineLevel="0" collapsed="false">
      <c r="B61" s="19"/>
      <c r="C61" s="89" t="s">
        <v>78</v>
      </c>
      <c r="D61" s="89"/>
      <c r="E61" s="89"/>
      <c r="F61" s="89"/>
      <c r="G61" s="89"/>
      <c r="H61" s="89"/>
      <c r="I61" s="90"/>
      <c r="J61" s="91"/>
      <c r="K61" s="66" t="str">
        <f aca="false">IF(I61="a. Si","Describa.",IF(I61="b. No","No Aplica",""))</f>
        <v/>
      </c>
      <c r="L61" s="66"/>
      <c r="M61" s="66"/>
      <c r="N61" s="66"/>
      <c r="O61" s="92"/>
      <c r="P61" s="92"/>
      <c r="Q61" s="92"/>
      <c r="R61" s="92"/>
      <c r="S61" s="92"/>
      <c r="T61" s="92"/>
      <c r="U61" s="92"/>
      <c r="V61" s="92"/>
      <c r="W61" s="22"/>
    </row>
    <row r="62" customFormat="false" ht="33.75" hidden="false" customHeight="true" outlineLevel="0" collapsed="false">
      <c r="B62" s="19"/>
      <c r="C62" s="89" t="s">
        <v>79</v>
      </c>
      <c r="D62" s="89"/>
      <c r="E62" s="89"/>
      <c r="F62" s="89"/>
      <c r="G62" s="89"/>
      <c r="H62" s="89"/>
      <c r="I62" s="90"/>
      <c r="J62" s="91"/>
      <c r="K62" s="66" t="str">
        <f aca="false">IF(I62="a. Si","Describa.",IF(I62="b. No","No Aplica",""))</f>
        <v/>
      </c>
      <c r="L62" s="66"/>
      <c r="M62" s="66"/>
      <c r="N62" s="66"/>
      <c r="O62" s="92"/>
      <c r="P62" s="92"/>
      <c r="Q62" s="92"/>
      <c r="R62" s="92"/>
      <c r="S62" s="92"/>
      <c r="T62" s="92"/>
      <c r="U62" s="92"/>
      <c r="V62" s="92"/>
      <c r="W62" s="22"/>
    </row>
    <row r="63" customFormat="false" ht="24.75" hidden="false" customHeight="true" outlineLevel="0" collapsed="false">
      <c r="B63" s="19"/>
      <c r="C63" s="93" t="s">
        <v>80</v>
      </c>
      <c r="D63" s="93"/>
      <c r="E63" s="93"/>
      <c r="F63" s="93"/>
      <c r="G63" s="93"/>
      <c r="H63" s="93"/>
      <c r="I63" s="94"/>
      <c r="J63" s="95"/>
      <c r="K63" s="96" t="str">
        <f aca="false">IF(I63="a. Si","Describa.",IF(I63="b. No","No Aplica",""))</f>
        <v/>
      </c>
      <c r="L63" s="96"/>
      <c r="M63" s="96"/>
      <c r="N63" s="96"/>
      <c r="O63" s="97"/>
      <c r="P63" s="97"/>
      <c r="Q63" s="97"/>
      <c r="R63" s="97"/>
      <c r="S63" s="97"/>
      <c r="T63" s="97"/>
      <c r="U63" s="97"/>
      <c r="V63" s="97"/>
      <c r="W63" s="22"/>
    </row>
    <row r="64" customFormat="false" ht="4.5" hidden="false" customHeight="true" outlineLevel="0" collapsed="false">
      <c r="B64" s="19"/>
      <c r="C64" s="32"/>
      <c r="D64" s="32"/>
      <c r="E64" s="32"/>
      <c r="F64" s="32"/>
      <c r="G64" s="32"/>
      <c r="H64" s="32"/>
      <c r="I64" s="32"/>
      <c r="J64" s="32"/>
      <c r="K64" s="32"/>
      <c r="L64" s="32"/>
      <c r="M64" s="32"/>
      <c r="N64" s="32"/>
      <c r="O64" s="32"/>
      <c r="P64" s="32"/>
      <c r="Q64" s="32"/>
      <c r="R64" s="32"/>
      <c r="S64" s="32"/>
      <c r="T64" s="32"/>
      <c r="U64" s="32"/>
      <c r="V64" s="32"/>
      <c r="W64" s="22"/>
    </row>
    <row r="65" customFormat="false" ht="43.5" hidden="false" customHeight="true" outlineLevel="0" collapsed="false">
      <c r="B65" s="19"/>
      <c r="C65" s="23" t="s">
        <v>81</v>
      </c>
      <c r="D65" s="24" t="s">
        <v>82</v>
      </c>
      <c r="E65" s="24"/>
      <c r="F65" s="24"/>
      <c r="G65" s="24"/>
      <c r="H65" s="24"/>
      <c r="I65" s="24"/>
      <c r="J65" s="24"/>
      <c r="K65" s="24"/>
      <c r="L65" s="24"/>
      <c r="M65" s="24"/>
      <c r="N65" s="25"/>
      <c r="O65" s="26"/>
      <c r="P65" s="29" t="str">
        <f aca="false">IF(N65="a. Si","Incluya el nombre común del recurso o de la especie.",IF(N65="c. No aplica","No Aplica",""))</f>
        <v/>
      </c>
      <c r="Q65" s="29"/>
      <c r="R65" s="29"/>
      <c r="S65" s="44"/>
      <c r="T65" s="44"/>
      <c r="U65" s="44"/>
      <c r="V65" s="44"/>
      <c r="W65" s="22"/>
    </row>
    <row r="66" customFormat="false" ht="4.5" hidden="false" customHeight="true" outlineLevel="0" collapsed="false">
      <c r="B66" s="19"/>
      <c r="C66" s="32"/>
      <c r="D66" s="32"/>
      <c r="E66" s="32"/>
      <c r="F66" s="32"/>
      <c r="G66" s="32"/>
      <c r="H66" s="32"/>
      <c r="I66" s="32"/>
      <c r="J66" s="32"/>
      <c r="K66" s="32"/>
      <c r="L66" s="32"/>
      <c r="M66" s="32"/>
      <c r="N66" s="32"/>
      <c r="O66" s="32"/>
      <c r="P66" s="32"/>
      <c r="Q66" s="32"/>
      <c r="R66" s="32"/>
      <c r="S66" s="32"/>
      <c r="T66" s="32"/>
      <c r="U66" s="32"/>
      <c r="V66" s="32"/>
      <c r="W66" s="22"/>
    </row>
    <row r="67" customFormat="false" ht="36.75" hidden="false" customHeight="true" outlineLevel="0" collapsed="false">
      <c r="B67" s="19"/>
      <c r="C67" s="23" t="s">
        <v>83</v>
      </c>
      <c r="D67" s="24" t="s">
        <v>84</v>
      </c>
      <c r="E67" s="24"/>
      <c r="F67" s="24"/>
      <c r="G67" s="24"/>
      <c r="H67" s="24"/>
      <c r="I67" s="24"/>
      <c r="J67" s="24"/>
      <c r="K67" s="24"/>
      <c r="L67" s="24"/>
      <c r="M67" s="24"/>
      <c r="N67" s="25"/>
      <c r="O67" s="26"/>
      <c r="P67" s="29" t="str">
        <f aca="false">IF(N67="a. Si","Entidad emisora del permiso, autorización o licencia.",IF(N67="c. No aplica","No Aplica",""))</f>
        <v/>
      </c>
      <c r="Q67" s="29"/>
      <c r="R67" s="29"/>
      <c r="S67" s="44"/>
      <c r="T67" s="44"/>
      <c r="U67" s="44"/>
      <c r="V67" s="44"/>
      <c r="W67" s="22"/>
    </row>
    <row r="68" customFormat="false" ht="4.5" hidden="false" customHeight="true" outlineLevel="0" collapsed="false">
      <c r="B68" s="19"/>
      <c r="C68" s="32"/>
      <c r="D68" s="32"/>
      <c r="E68" s="32"/>
      <c r="F68" s="32"/>
      <c r="G68" s="32"/>
      <c r="H68" s="32"/>
      <c r="I68" s="32"/>
      <c r="J68" s="32"/>
      <c r="K68" s="32"/>
      <c r="L68" s="32"/>
      <c r="M68" s="32"/>
      <c r="N68" s="32"/>
      <c r="O68" s="32"/>
      <c r="P68" s="32"/>
      <c r="Q68" s="32"/>
      <c r="R68" s="32"/>
      <c r="S68" s="32"/>
      <c r="T68" s="32"/>
      <c r="U68" s="32"/>
      <c r="V68" s="32"/>
      <c r="W68" s="22"/>
    </row>
    <row r="69" customFormat="false" ht="30.75" hidden="false" customHeight="true" outlineLevel="0" collapsed="false">
      <c r="B69" s="19"/>
      <c r="C69" s="23" t="s">
        <v>85</v>
      </c>
      <c r="D69" s="24" t="s">
        <v>86</v>
      </c>
      <c r="E69" s="24"/>
      <c r="F69" s="24"/>
      <c r="G69" s="24"/>
      <c r="H69" s="24"/>
      <c r="I69" s="24"/>
      <c r="J69" s="24"/>
      <c r="K69" s="24"/>
      <c r="L69" s="24"/>
      <c r="M69" s="24"/>
      <c r="N69" s="25"/>
      <c r="O69" s="26"/>
      <c r="P69" s="29" t="str">
        <f aca="false">IF(N69="a. Si","Fecha de expiración (DD/MM/AA).",IF(N69="c. No aplica","No Aplica",""))</f>
        <v/>
      </c>
      <c r="Q69" s="29"/>
      <c r="R69" s="29"/>
      <c r="S69" s="98"/>
      <c r="T69" s="98"/>
      <c r="U69" s="98"/>
      <c r="V69" s="98"/>
      <c r="W69" s="22"/>
    </row>
    <row r="70" customFormat="false" ht="4.5" hidden="false" customHeight="true" outlineLevel="0" collapsed="false">
      <c r="B70" s="19"/>
      <c r="C70" s="32"/>
      <c r="D70" s="32"/>
      <c r="E70" s="32"/>
      <c r="F70" s="32"/>
      <c r="G70" s="32"/>
      <c r="H70" s="32"/>
      <c r="I70" s="32"/>
      <c r="J70" s="32"/>
      <c r="K70" s="32"/>
      <c r="L70" s="32"/>
      <c r="M70" s="32"/>
      <c r="N70" s="32"/>
      <c r="O70" s="32"/>
      <c r="P70" s="32"/>
      <c r="Q70" s="32"/>
      <c r="R70" s="32"/>
      <c r="S70" s="32"/>
      <c r="T70" s="32"/>
      <c r="U70" s="32"/>
      <c r="V70" s="32"/>
      <c r="W70" s="22"/>
    </row>
    <row r="71" customFormat="false" ht="30.75" hidden="false" customHeight="true" outlineLevel="0" collapsed="false">
      <c r="B71" s="19"/>
      <c r="C71" s="23" t="s">
        <v>87</v>
      </c>
      <c r="D71" s="24" t="s">
        <v>88</v>
      </c>
      <c r="E71" s="24"/>
      <c r="F71" s="24"/>
      <c r="G71" s="24"/>
      <c r="H71" s="24"/>
      <c r="I71" s="24"/>
      <c r="J71" s="24"/>
      <c r="K71" s="24"/>
      <c r="L71" s="24"/>
      <c r="M71" s="24"/>
      <c r="N71" s="44"/>
      <c r="O71" s="44"/>
      <c r="P71" s="44"/>
      <c r="Q71" s="44"/>
      <c r="R71" s="44"/>
      <c r="S71" s="44"/>
      <c r="T71" s="44"/>
      <c r="U71" s="44"/>
      <c r="V71" s="44"/>
      <c r="W71" s="22"/>
    </row>
    <row r="72" customFormat="false" ht="4.5" hidden="false" customHeight="true" outlineLevel="0" collapsed="false">
      <c r="B72" s="19"/>
      <c r="C72" s="26"/>
      <c r="D72" s="26"/>
      <c r="E72" s="26"/>
      <c r="F72" s="26"/>
      <c r="G72" s="26"/>
      <c r="H72" s="26"/>
      <c r="I72" s="26"/>
      <c r="J72" s="26"/>
      <c r="K72" s="26"/>
      <c r="L72" s="26"/>
      <c r="M72" s="26"/>
      <c r="N72" s="26"/>
      <c r="O72" s="26"/>
      <c r="P72" s="26"/>
      <c r="Q72" s="26"/>
      <c r="R72" s="26"/>
      <c r="S72" s="26"/>
      <c r="T72" s="26"/>
      <c r="U72" s="26"/>
      <c r="V72" s="26"/>
      <c r="W72" s="22"/>
    </row>
    <row r="73" customFormat="false" ht="36" hidden="false" customHeight="true" outlineLevel="0" collapsed="false">
      <c r="B73" s="19"/>
      <c r="C73" s="23" t="s">
        <v>89</v>
      </c>
      <c r="D73" s="24" t="s">
        <v>90</v>
      </c>
      <c r="E73" s="24"/>
      <c r="F73" s="24"/>
      <c r="G73" s="24"/>
      <c r="H73" s="24"/>
      <c r="I73" s="24"/>
      <c r="J73" s="24"/>
      <c r="K73" s="24"/>
      <c r="L73" s="24"/>
      <c r="M73" s="24"/>
      <c r="N73" s="25"/>
      <c r="O73" s="26"/>
      <c r="P73" s="26"/>
      <c r="Q73" s="26"/>
      <c r="R73" s="26"/>
      <c r="S73" s="26"/>
      <c r="T73" s="26"/>
      <c r="U73" s="26"/>
      <c r="V73" s="26"/>
      <c r="W73" s="22"/>
    </row>
    <row r="74" customFormat="false" ht="4.5" hidden="false" customHeight="true" outlineLevel="0" collapsed="false">
      <c r="B74" s="19"/>
      <c r="C74" s="26"/>
      <c r="D74" s="26"/>
      <c r="E74" s="26"/>
      <c r="F74" s="26"/>
      <c r="G74" s="26"/>
      <c r="H74" s="26"/>
      <c r="I74" s="26"/>
      <c r="J74" s="26"/>
      <c r="K74" s="26"/>
      <c r="L74" s="26"/>
      <c r="M74" s="26"/>
      <c r="N74" s="26"/>
      <c r="O74" s="26"/>
      <c r="P74" s="26"/>
      <c r="Q74" s="26"/>
      <c r="R74" s="26"/>
      <c r="S74" s="26"/>
      <c r="T74" s="26"/>
      <c r="U74" s="26"/>
      <c r="V74" s="26"/>
      <c r="W74" s="22"/>
    </row>
    <row r="75" customFormat="false" ht="31.5" hidden="false" customHeight="true" outlineLevel="0" collapsed="false">
      <c r="B75" s="19"/>
      <c r="C75" s="23" t="s">
        <v>91</v>
      </c>
      <c r="D75" s="24" t="s">
        <v>92</v>
      </c>
      <c r="E75" s="24"/>
      <c r="F75" s="24"/>
      <c r="G75" s="24"/>
      <c r="H75" s="24"/>
      <c r="I75" s="24"/>
      <c r="J75" s="24"/>
      <c r="K75" s="24"/>
      <c r="L75" s="24"/>
      <c r="M75" s="24"/>
      <c r="N75" s="25"/>
      <c r="O75" s="26"/>
      <c r="P75" s="26"/>
      <c r="Q75" s="26"/>
      <c r="R75" s="26"/>
      <c r="S75" s="26"/>
      <c r="T75" s="26"/>
      <c r="U75" s="26"/>
      <c r="V75" s="26"/>
      <c r="W75" s="22"/>
    </row>
    <row r="76" customFormat="false" ht="4.5" hidden="false" customHeight="true" outlineLevel="0" collapsed="false">
      <c r="B76" s="71"/>
      <c r="C76" s="72"/>
      <c r="D76" s="72"/>
      <c r="E76" s="72"/>
      <c r="F76" s="72"/>
      <c r="G76" s="72"/>
      <c r="H76" s="72"/>
      <c r="I76" s="72"/>
      <c r="J76" s="72"/>
      <c r="K76" s="72"/>
      <c r="L76" s="72"/>
      <c r="M76" s="72"/>
      <c r="N76" s="72"/>
      <c r="O76" s="72"/>
      <c r="P76" s="72"/>
      <c r="Q76" s="72"/>
      <c r="R76" s="72"/>
      <c r="S76" s="72"/>
      <c r="T76" s="72"/>
      <c r="U76" s="72"/>
      <c r="V76" s="72"/>
      <c r="W76" s="73"/>
    </row>
    <row r="77" customFormat="false" ht="4.5" hidden="false" customHeight="true" outlineLevel="0" collapsed="false">
      <c r="B77" s="76"/>
      <c r="C77" s="85"/>
      <c r="D77" s="85"/>
      <c r="E77" s="85"/>
      <c r="F77" s="85"/>
      <c r="G77" s="85"/>
      <c r="H77" s="85"/>
      <c r="I77" s="85"/>
      <c r="J77" s="85"/>
      <c r="K77" s="85"/>
      <c r="L77" s="85"/>
      <c r="M77" s="85"/>
      <c r="N77" s="85"/>
      <c r="O77" s="85"/>
      <c r="P77" s="85"/>
      <c r="Q77" s="85"/>
      <c r="R77" s="85"/>
      <c r="S77" s="85"/>
      <c r="T77" s="85"/>
      <c r="U77" s="85"/>
      <c r="V77" s="85"/>
      <c r="W77" s="78"/>
    </row>
    <row r="78" customFormat="false" ht="19.5" hidden="false" customHeight="true" outlineLevel="0" collapsed="false">
      <c r="B78" s="19"/>
      <c r="C78" s="20" t="s">
        <v>93</v>
      </c>
      <c r="D78" s="20"/>
      <c r="E78" s="20"/>
      <c r="F78" s="20"/>
      <c r="G78" s="20"/>
      <c r="H78" s="20"/>
      <c r="I78" s="26"/>
      <c r="J78" s="26"/>
      <c r="K78" s="26"/>
      <c r="L78" s="26"/>
      <c r="M78" s="26"/>
      <c r="N78" s="26"/>
      <c r="O78" s="26"/>
      <c r="P78" s="26"/>
      <c r="Q78" s="26"/>
      <c r="R78" s="26"/>
      <c r="S78" s="26"/>
      <c r="T78" s="26"/>
      <c r="U78" s="26"/>
      <c r="V78" s="26"/>
      <c r="W78" s="22"/>
    </row>
    <row r="79" customFormat="false" ht="52.5" hidden="false" customHeight="true" outlineLevel="0" collapsed="false">
      <c r="B79" s="19"/>
      <c r="C79" s="29" t="s">
        <v>94</v>
      </c>
      <c r="D79" s="24" t="s">
        <v>95</v>
      </c>
      <c r="E79" s="24"/>
      <c r="F79" s="24"/>
      <c r="G79" s="24"/>
      <c r="H79" s="24"/>
      <c r="I79" s="44"/>
      <c r="J79" s="44"/>
      <c r="K79" s="44"/>
      <c r="L79" s="44"/>
      <c r="M79" s="44"/>
      <c r="N79" s="44"/>
      <c r="O79" s="44"/>
      <c r="P79" s="44"/>
      <c r="Q79" s="44"/>
      <c r="R79" s="44"/>
      <c r="S79" s="44"/>
      <c r="T79" s="44"/>
      <c r="U79" s="44"/>
      <c r="V79" s="44"/>
      <c r="W79" s="22"/>
    </row>
    <row r="80" customFormat="false" ht="3.75" hidden="false" customHeight="true" outlineLevel="0" collapsed="false">
      <c r="B80" s="19"/>
      <c r="C80" s="99"/>
      <c r="D80" s="99"/>
      <c r="E80" s="99"/>
      <c r="F80" s="99"/>
      <c r="G80" s="99"/>
      <c r="H80" s="99"/>
      <c r="I80" s="99"/>
      <c r="J80" s="99"/>
      <c r="K80" s="99"/>
      <c r="L80" s="99"/>
      <c r="M80" s="99"/>
      <c r="N80" s="99"/>
      <c r="O80" s="99"/>
      <c r="P80" s="99"/>
      <c r="Q80" s="99"/>
      <c r="R80" s="99"/>
      <c r="S80" s="99"/>
      <c r="T80" s="99"/>
      <c r="U80" s="99"/>
      <c r="V80" s="99"/>
      <c r="W80" s="22"/>
    </row>
    <row r="81" customFormat="false" ht="18" hidden="false" customHeight="true" outlineLevel="0" collapsed="false">
      <c r="B81" s="19"/>
      <c r="C81" s="100" t="s">
        <v>96</v>
      </c>
      <c r="D81" s="87" t="s">
        <v>97</v>
      </c>
      <c r="E81" s="87"/>
      <c r="F81" s="87"/>
      <c r="G81" s="87"/>
      <c r="H81" s="87"/>
      <c r="I81" s="88" t="s">
        <v>98</v>
      </c>
      <c r="J81" s="88"/>
      <c r="K81" s="88"/>
      <c r="L81" s="88"/>
      <c r="M81" s="88"/>
      <c r="N81" s="88"/>
      <c r="O81" s="88"/>
      <c r="P81" s="88"/>
      <c r="Q81" s="88"/>
      <c r="R81" s="88"/>
      <c r="S81" s="88"/>
      <c r="T81" s="88"/>
      <c r="U81" s="88"/>
      <c r="V81" s="88"/>
      <c r="W81" s="22"/>
    </row>
    <row r="82" customFormat="false" ht="38.25" hidden="false" customHeight="true" outlineLevel="0" collapsed="false">
      <c r="B82" s="19"/>
      <c r="C82" s="89" t="s">
        <v>99</v>
      </c>
      <c r="D82" s="89"/>
      <c r="E82" s="89"/>
      <c r="F82" s="89"/>
      <c r="G82" s="89"/>
      <c r="H82" s="89"/>
      <c r="I82" s="90"/>
      <c r="J82" s="91"/>
      <c r="K82" s="66" t="str">
        <f aca="false">IF(I82="a. Si","Describa.",IF(I82="b. No","No Aplica",""))</f>
        <v/>
      </c>
      <c r="L82" s="66"/>
      <c r="M82" s="66"/>
      <c r="N82" s="66"/>
      <c r="O82" s="92"/>
      <c r="P82" s="92"/>
      <c r="Q82" s="92"/>
      <c r="R82" s="92"/>
      <c r="S82" s="92"/>
      <c r="T82" s="92"/>
      <c r="U82" s="92"/>
      <c r="V82" s="92"/>
      <c r="W82" s="22"/>
    </row>
    <row r="83" customFormat="false" ht="87" hidden="false" customHeight="true" outlineLevel="0" collapsed="false">
      <c r="B83" s="19"/>
      <c r="C83" s="89" t="s">
        <v>100</v>
      </c>
      <c r="D83" s="89"/>
      <c r="E83" s="89"/>
      <c r="F83" s="89"/>
      <c r="G83" s="89"/>
      <c r="H83" s="89"/>
      <c r="I83" s="90"/>
      <c r="J83" s="91"/>
      <c r="K83" s="66" t="str">
        <f aca="false">IF(I83="a. Si","Describa.",IF(I83="b. No","No Aplica",""))</f>
        <v/>
      </c>
      <c r="L83" s="66"/>
      <c r="M83" s="66"/>
      <c r="N83" s="66"/>
      <c r="O83" s="92"/>
      <c r="P83" s="92"/>
      <c r="Q83" s="92"/>
      <c r="R83" s="92"/>
      <c r="S83" s="92"/>
      <c r="T83" s="92"/>
      <c r="U83" s="92"/>
      <c r="V83" s="92"/>
      <c r="W83" s="22"/>
    </row>
    <row r="84" customFormat="false" ht="83.25" hidden="false" customHeight="true" outlineLevel="0" collapsed="false">
      <c r="B84" s="19"/>
      <c r="C84" s="89" t="s">
        <v>101</v>
      </c>
      <c r="D84" s="89"/>
      <c r="E84" s="89"/>
      <c r="F84" s="89"/>
      <c r="G84" s="89"/>
      <c r="H84" s="89"/>
      <c r="I84" s="90"/>
      <c r="J84" s="91"/>
      <c r="K84" s="66" t="str">
        <f aca="false">IF(I84="a. Si","Describa.",IF(I84="b. No","No Aplica",""))</f>
        <v/>
      </c>
      <c r="L84" s="66"/>
      <c r="M84" s="66"/>
      <c r="N84" s="66"/>
      <c r="O84" s="92"/>
      <c r="P84" s="92"/>
      <c r="Q84" s="92"/>
      <c r="R84" s="92"/>
      <c r="S84" s="92"/>
      <c r="T84" s="92"/>
      <c r="U84" s="92"/>
      <c r="V84" s="92"/>
      <c r="W84" s="22"/>
    </row>
    <row r="85" customFormat="false" ht="57" hidden="false" customHeight="true" outlineLevel="0" collapsed="false">
      <c r="B85" s="19"/>
      <c r="C85" s="89" t="s">
        <v>102</v>
      </c>
      <c r="D85" s="89"/>
      <c r="E85" s="89"/>
      <c r="F85" s="89"/>
      <c r="G85" s="89"/>
      <c r="H85" s="89"/>
      <c r="I85" s="90"/>
      <c r="J85" s="91"/>
      <c r="K85" s="66" t="str">
        <f aca="false">IF(I85="a. Si","Describa.",IF(I85="b. No","No Aplica",""))</f>
        <v/>
      </c>
      <c r="L85" s="66"/>
      <c r="M85" s="66"/>
      <c r="N85" s="66"/>
      <c r="O85" s="92"/>
      <c r="P85" s="92"/>
      <c r="Q85" s="92"/>
      <c r="R85" s="92"/>
      <c r="S85" s="92"/>
      <c r="T85" s="92"/>
      <c r="U85" s="92"/>
      <c r="V85" s="92"/>
      <c r="W85" s="22"/>
    </row>
    <row r="86" customFormat="false" ht="35.25" hidden="false" customHeight="true" outlineLevel="0" collapsed="false">
      <c r="B86" s="19"/>
      <c r="C86" s="89" t="s">
        <v>103</v>
      </c>
      <c r="D86" s="89"/>
      <c r="E86" s="89"/>
      <c r="F86" s="89"/>
      <c r="G86" s="89"/>
      <c r="H86" s="89"/>
      <c r="I86" s="90"/>
      <c r="J86" s="91"/>
      <c r="K86" s="66" t="str">
        <f aca="false">IF(I86="a. Si","Describa.",IF(I86="b. No","No Aplica",""))</f>
        <v/>
      </c>
      <c r="L86" s="66"/>
      <c r="M86" s="66"/>
      <c r="N86" s="66"/>
      <c r="O86" s="92"/>
      <c r="P86" s="92"/>
      <c r="Q86" s="92"/>
      <c r="R86" s="92"/>
      <c r="S86" s="92"/>
      <c r="T86" s="92"/>
      <c r="U86" s="92"/>
      <c r="V86" s="92"/>
      <c r="W86" s="22"/>
    </row>
    <row r="87" customFormat="false" ht="49.5" hidden="false" customHeight="true" outlineLevel="0" collapsed="false">
      <c r="B87" s="19"/>
      <c r="C87" s="89" t="s">
        <v>104</v>
      </c>
      <c r="D87" s="89"/>
      <c r="E87" s="89"/>
      <c r="F87" s="89"/>
      <c r="G87" s="89"/>
      <c r="H87" s="89"/>
      <c r="I87" s="90"/>
      <c r="J87" s="91"/>
      <c r="K87" s="66" t="str">
        <f aca="false">IF(I87="a. Si","Describa.",IF(I87="b. No","No Aplica",""))</f>
        <v/>
      </c>
      <c r="L87" s="66"/>
      <c r="M87" s="66"/>
      <c r="N87" s="66"/>
      <c r="O87" s="92"/>
      <c r="P87" s="92"/>
      <c r="Q87" s="92"/>
      <c r="R87" s="92"/>
      <c r="S87" s="92"/>
      <c r="T87" s="92"/>
      <c r="U87" s="92"/>
      <c r="V87" s="92"/>
      <c r="W87" s="22"/>
    </row>
    <row r="88" customFormat="false" ht="39" hidden="false" customHeight="true" outlineLevel="0" collapsed="false">
      <c r="B88" s="19"/>
      <c r="C88" s="93" t="s">
        <v>105</v>
      </c>
      <c r="D88" s="93"/>
      <c r="E88" s="93"/>
      <c r="F88" s="93"/>
      <c r="G88" s="93"/>
      <c r="H88" s="93"/>
      <c r="I88" s="94"/>
      <c r="J88" s="95"/>
      <c r="K88" s="96" t="str">
        <f aca="false">IF(I88="a. Si","Describa.",IF(I88="b. No","No Aplica",""))</f>
        <v/>
      </c>
      <c r="L88" s="96"/>
      <c r="M88" s="96"/>
      <c r="N88" s="96"/>
      <c r="O88" s="97"/>
      <c r="P88" s="97"/>
      <c r="Q88" s="97"/>
      <c r="R88" s="97"/>
      <c r="S88" s="97"/>
      <c r="T88" s="97"/>
      <c r="U88" s="97"/>
      <c r="V88" s="97"/>
      <c r="W88" s="22"/>
    </row>
    <row r="89" customFormat="false" ht="4.5" hidden="false" customHeight="true" outlineLevel="0" collapsed="false">
      <c r="B89" s="71"/>
      <c r="C89" s="72"/>
      <c r="D89" s="72"/>
      <c r="E89" s="72"/>
      <c r="F89" s="72"/>
      <c r="G89" s="72"/>
      <c r="H89" s="72"/>
      <c r="I89" s="72"/>
      <c r="J89" s="72"/>
      <c r="K89" s="72"/>
      <c r="L89" s="72"/>
      <c r="M89" s="72"/>
      <c r="N89" s="72"/>
      <c r="O89" s="72"/>
      <c r="P89" s="72"/>
      <c r="Q89" s="72"/>
      <c r="R89" s="72"/>
      <c r="S89" s="72"/>
      <c r="T89" s="72"/>
      <c r="U89" s="72"/>
      <c r="V89" s="72"/>
      <c r="W89" s="73"/>
    </row>
    <row r="90" customFormat="false" ht="4.5" hidden="false" customHeight="true" outlineLevel="0" collapsed="false">
      <c r="B90" s="76"/>
      <c r="C90" s="85"/>
      <c r="D90" s="85"/>
      <c r="E90" s="85"/>
      <c r="F90" s="85"/>
      <c r="G90" s="85"/>
      <c r="H90" s="85"/>
      <c r="I90" s="85"/>
      <c r="J90" s="85"/>
      <c r="K90" s="85"/>
      <c r="L90" s="85"/>
      <c r="M90" s="85"/>
      <c r="N90" s="85"/>
      <c r="O90" s="85"/>
      <c r="P90" s="85"/>
      <c r="Q90" s="85"/>
      <c r="R90" s="85"/>
      <c r="S90" s="85"/>
      <c r="T90" s="85"/>
      <c r="U90" s="85"/>
      <c r="V90" s="85"/>
      <c r="W90" s="78"/>
    </row>
    <row r="91" customFormat="false" ht="19.5" hidden="false" customHeight="true" outlineLevel="0" collapsed="false">
      <c r="B91" s="101"/>
      <c r="C91" s="20" t="s">
        <v>106</v>
      </c>
      <c r="D91" s="20"/>
      <c r="E91" s="20"/>
      <c r="F91" s="20"/>
      <c r="G91" s="20"/>
      <c r="H91" s="20"/>
      <c r="I91" s="20"/>
      <c r="J91" s="20"/>
      <c r="K91" s="21"/>
      <c r="L91" s="21"/>
      <c r="M91" s="21"/>
      <c r="N91" s="21"/>
      <c r="O91" s="21"/>
      <c r="P91" s="21"/>
      <c r="Q91" s="21"/>
      <c r="R91" s="21"/>
      <c r="S91" s="21"/>
      <c r="T91" s="21"/>
      <c r="U91" s="21"/>
      <c r="V91" s="21"/>
      <c r="W91" s="102"/>
    </row>
    <row r="92" customFormat="false" ht="15" hidden="false" customHeight="true" outlineLevel="0" collapsed="false">
      <c r="B92" s="19"/>
      <c r="C92" s="103" t="s">
        <v>107</v>
      </c>
      <c r="D92" s="103"/>
      <c r="E92" s="103"/>
      <c r="F92" s="103"/>
      <c r="G92" s="103"/>
      <c r="H92" s="103"/>
      <c r="I92" s="103"/>
      <c r="J92" s="103"/>
      <c r="K92" s="103"/>
      <c r="L92" s="103"/>
      <c r="M92" s="104"/>
      <c r="N92" s="26"/>
      <c r="O92" s="26"/>
      <c r="P92" s="26"/>
      <c r="Q92" s="26"/>
      <c r="R92" s="26"/>
      <c r="S92" s="26"/>
      <c r="T92" s="26"/>
      <c r="U92" s="26"/>
      <c r="V92" s="26"/>
      <c r="W92" s="22"/>
    </row>
    <row r="93" customFormat="false" ht="15" hidden="false" customHeight="true" outlineLevel="0" collapsed="false">
      <c r="B93" s="19"/>
      <c r="C93" s="105" t="s">
        <v>108</v>
      </c>
      <c r="D93" s="105"/>
      <c r="E93" s="105"/>
      <c r="F93" s="105"/>
      <c r="G93" s="105"/>
      <c r="H93" s="105"/>
      <c r="I93" s="105"/>
      <c r="J93" s="105"/>
      <c r="K93" s="105"/>
      <c r="L93" s="105"/>
      <c r="M93" s="106"/>
      <c r="N93" s="26"/>
      <c r="O93" s="26"/>
      <c r="P93" s="26"/>
      <c r="Q93" s="26"/>
      <c r="R93" s="26"/>
      <c r="S93" s="26"/>
      <c r="T93" s="26"/>
      <c r="U93" s="26"/>
      <c r="V93" s="26"/>
      <c r="W93" s="22"/>
    </row>
    <row r="94" customFormat="false" ht="15" hidden="false" customHeight="true" outlineLevel="0" collapsed="false">
      <c r="B94" s="19"/>
      <c r="C94" s="107" t="s">
        <v>109</v>
      </c>
      <c r="D94" s="107"/>
      <c r="E94" s="107"/>
      <c r="F94" s="107"/>
      <c r="G94" s="107"/>
      <c r="H94" s="107"/>
      <c r="I94" s="107"/>
      <c r="J94" s="107"/>
      <c r="K94" s="107"/>
      <c r="L94" s="107"/>
      <c r="M94" s="70"/>
      <c r="N94" s="26"/>
      <c r="O94" s="26"/>
      <c r="P94" s="26"/>
      <c r="Q94" s="26"/>
      <c r="R94" s="26"/>
      <c r="S94" s="26"/>
      <c r="T94" s="26"/>
      <c r="U94" s="26"/>
      <c r="V94" s="26"/>
      <c r="W94" s="22"/>
    </row>
    <row r="95" customFormat="false" ht="6.75" hidden="false" customHeight="true" outlineLevel="0" collapsed="false">
      <c r="B95" s="71"/>
      <c r="C95" s="108"/>
      <c r="D95" s="108"/>
      <c r="E95" s="109"/>
      <c r="F95" s="109"/>
      <c r="G95" s="109"/>
      <c r="H95" s="109"/>
      <c r="I95" s="109"/>
      <c r="J95" s="109"/>
      <c r="K95" s="109"/>
      <c r="L95" s="109"/>
      <c r="M95" s="109"/>
      <c r="N95" s="109"/>
      <c r="O95" s="109"/>
      <c r="P95" s="109"/>
      <c r="Q95" s="109"/>
      <c r="R95" s="109"/>
      <c r="S95" s="109"/>
      <c r="T95" s="109"/>
      <c r="U95" s="109"/>
      <c r="V95" s="109"/>
      <c r="W95" s="73"/>
    </row>
    <row r="96" customFormat="false" ht="4.5" hidden="false" customHeight="true" outlineLevel="0" collapsed="false">
      <c r="B96" s="74"/>
      <c r="W96" s="75"/>
    </row>
    <row r="97" customFormat="false" ht="72.75" hidden="false" customHeight="true" outlineLevel="0" collapsed="false">
      <c r="B97" s="110" t="s">
        <v>110</v>
      </c>
      <c r="C97" s="110"/>
      <c r="D97" s="110"/>
      <c r="E97" s="110"/>
      <c r="F97" s="110"/>
      <c r="G97" s="110"/>
      <c r="H97" s="110"/>
      <c r="I97" s="110"/>
      <c r="J97" s="110"/>
      <c r="K97" s="110"/>
      <c r="L97" s="110"/>
      <c r="M97" s="110"/>
      <c r="N97" s="110"/>
      <c r="O97" s="110"/>
      <c r="P97" s="110"/>
      <c r="Q97" s="110"/>
      <c r="R97" s="110"/>
      <c r="S97" s="110"/>
      <c r="T97" s="110"/>
      <c r="U97" s="110"/>
      <c r="V97" s="110"/>
      <c r="W97" s="110"/>
    </row>
    <row r="98" customFormat="false" ht="4.5" hidden="false" customHeight="true" outlineLevel="0" collapsed="false">
      <c r="B98" s="74"/>
      <c r="W98" s="75"/>
    </row>
    <row r="99" customFormat="false" ht="4.5" hidden="false" customHeight="true" outlineLevel="0" collapsed="false">
      <c r="B99" s="111"/>
      <c r="C99" s="112"/>
      <c r="D99" s="112"/>
      <c r="E99" s="112"/>
      <c r="F99" s="112"/>
      <c r="G99" s="112"/>
      <c r="H99" s="112"/>
      <c r="I99" s="112"/>
      <c r="J99" s="112"/>
      <c r="K99" s="112"/>
      <c r="L99" s="112"/>
      <c r="M99" s="112"/>
      <c r="N99" s="112"/>
      <c r="O99" s="112"/>
      <c r="P99" s="112"/>
      <c r="Q99" s="112"/>
      <c r="R99" s="112"/>
      <c r="S99" s="112"/>
      <c r="T99" s="112"/>
      <c r="U99" s="112"/>
      <c r="V99" s="112"/>
      <c r="W99" s="78"/>
    </row>
    <row r="100" customFormat="false" ht="33.75" hidden="false" customHeight="true" outlineLevel="0" collapsed="false">
      <c r="B100" s="113"/>
      <c r="C100" s="29" t="s">
        <v>111</v>
      </c>
      <c r="D100" s="29"/>
      <c r="E100" s="29"/>
      <c r="F100" s="114"/>
      <c r="G100" s="114"/>
      <c r="H100" s="114"/>
      <c r="I100" s="114"/>
      <c r="J100" s="115"/>
      <c r="K100" s="115"/>
      <c r="L100" s="59"/>
      <c r="M100" s="29" t="s">
        <v>112</v>
      </c>
      <c r="N100" s="29"/>
      <c r="O100" s="29"/>
      <c r="P100" s="116"/>
      <c r="Q100" s="116"/>
      <c r="R100" s="116"/>
      <c r="S100" s="116"/>
      <c r="T100" s="116"/>
      <c r="U100" s="116"/>
      <c r="V100" s="116"/>
      <c r="W100" s="22"/>
    </row>
    <row r="101" customFormat="false" ht="4.5" hidden="false" customHeight="true" outlineLevel="0" collapsed="false">
      <c r="B101" s="71"/>
      <c r="C101" s="72"/>
      <c r="D101" s="72"/>
      <c r="E101" s="72"/>
      <c r="F101" s="72"/>
      <c r="G101" s="72"/>
      <c r="H101" s="72"/>
      <c r="I101" s="72"/>
      <c r="J101" s="72"/>
      <c r="K101" s="72"/>
      <c r="L101" s="72"/>
      <c r="M101" s="72"/>
      <c r="N101" s="72"/>
      <c r="O101" s="72"/>
      <c r="P101" s="72"/>
      <c r="Q101" s="72"/>
      <c r="R101" s="72"/>
      <c r="S101" s="72"/>
      <c r="T101" s="72"/>
      <c r="U101" s="72"/>
      <c r="V101" s="72"/>
      <c r="W101" s="73"/>
    </row>
    <row r="102" customFormat="false" ht="4.5" hidden="false" customHeight="true" outlineLevel="0" collapsed="false">
      <c r="B102" s="76"/>
      <c r="C102" s="85"/>
      <c r="D102" s="85"/>
      <c r="E102" s="85"/>
      <c r="F102" s="85"/>
      <c r="G102" s="85"/>
      <c r="H102" s="85"/>
      <c r="I102" s="85"/>
      <c r="J102" s="85"/>
      <c r="K102" s="85"/>
      <c r="L102" s="85"/>
      <c r="M102" s="85"/>
      <c r="N102" s="85"/>
      <c r="O102" s="85"/>
      <c r="P102" s="85"/>
      <c r="Q102" s="85"/>
      <c r="R102" s="85"/>
      <c r="S102" s="85"/>
      <c r="T102" s="85"/>
      <c r="U102" s="85"/>
      <c r="V102" s="85"/>
      <c r="W102" s="78"/>
    </row>
    <row r="103" customFormat="false" ht="36" hidden="false" customHeight="true" outlineLevel="0" collapsed="false">
      <c r="B103" s="19"/>
      <c r="C103" s="117" t="s">
        <v>113</v>
      </c>
      <c r="D103" s="117"/>
      <c r="E103" s="117"/>
      <c r="F103" s="117"/>
      <c r="G103" s="117"/>
      <c r="H103" s="118"/>
      <c r="I103" s="26"/>
      <c r="J103" s="26"/>
      <c r="K103" s="26"/>
      <c r="L103" s="26"/>
      <c r="M103" s="26"/>
      <c r="N103" s="26"/>
      <c r="O103" s="26"/>
      <c r="P103" s="26"/>
      <c r="Q103" s="26"/>
      <c r="R103" s="26"/>
      <c r="S103" s="26"/>
      <c r="T103" s="26"/>
      <c r="U103" s="26"/>
      <c r="V103" s="26"/>
      <c r="W103" s="22"/>
    </row>
    <row r="104" customFormat="false" ht="3" hidden="false" customHeight="true" outlineLevel="0" collapsed="false">
      <c r="B104" s="19"/>
      <c r="C104" s="26"/>
      <c r="D104" s="26"/>
      <c r="E104" s="26"/>
      <c r="F104" s="26"/>
      <c r="G104" s="26"/>
      <c r="H104" s="26"/>
      <c r="I104" s="26"/>
      <c r="J104" s="26"/>
      <c r="K104" s="26"/>
      <c r="L104" s="26"/>
      <c r="M104" s="26"/>
      <c r="N104" s="26"/>
      <c r="O104" s="26"/>
      <c r="P104" s="26"/>
      <c r="Q104" s="26"/>
      <c r="R104" s="26"/>
      <c r="S104" s="26"/>
      <c r="T104" s="26"/>
      <c r="U104" s="26"/>
      <c r="V104" s="26"/>
      <c r="W104" s="22"/>
    </row>
    <row r="105" customFormat="false" ht="15" hidden="false" customHeight="true" outlineLevel="0" collapsed="false">
      <c r="B105" s="113"/>
      <c r="C105" s="119" t="s">
        <v>114</v>
      </c>
      <c r="D105" s="119"/>
      <c r="E105" s="119"/>
      <c r="F105" s="119"/>
      <c r="G105" s="119"/>
      <c r="H105" s="119"/>
      <c r="I105" s="119"/>
      <c r="J105" s="119"/>
      <c r="K105" s="119"/>
      <c r="L105" s="119"/>
      <c r="M105" s="119"/>
      <c r="N105" s="119"/>
      <c r="O105" s="119"/>
      <c r="P105" s="119"/>
      <c r="Q105" s="119"/>
      <c r="R105" s="119"/>
      <c r="S105" s="119"/>
      <c r="T105" s="119"/>
      <c r="U105" s="119"/>
      <c r="V105" s="119"/>
      <c r="W105" s="22"/>
      <c r="X105" s="51"/>
    </row>
    <row r="106" customFormat="false" ht="15" hidden="false" customHeight="true" outlineLevel="0" collapsed="false">
      <c r="B106" s="113"/>
      <c r="C106" s="120"/>
      <c r="D106" s="120"/>
      <c r="E106" s="120"/>
      <c r="F106" s="120"/>
      <c r="G106" s="120"/>
      <c r="H106" s="120"/>
      <c r="I106" s="120"/>
      <c r="J106" s="120"/>
      <c r="K106" s="120"/>
      <c r="L106" s="120"/>
      <c r="M106" s="120"/>
      <c r="N106" s="120"/>
      <c r="O106" s="120"/>
      <c r="P106" s="120"/>
      <c r="Q106" s="120"/>
      <c r="R106" s="120"/>
      <c r="S106" s="120"/>
      <c r="T106" s="120"/>
      <c r="U106" s="120"/>
      <c r="V106" s="120"/>
      <c r="W106" s="22"/>
      <c r="X106" s="51"/>
    </row>
    <row r="107" customFormat="false" ht="15" hidden="false" customHeight="true" outlineLevel="0" collapsed="false">
      <c r="B107" s="113"/>
      <c r="C107" s="120"/>
      <c r="D107" s="120"/>
      <c r="E107" s="120"/>
      <c r="F107" s="120"/>
      <c r="G107" s="120"/>
      <c r="H107" s="120"/>
      <c r="I107" s="120"/>
      <c r="J107" s="120"/>
      <c r="K107" s="120"/>
      <c r="L107" s="120"/>
      <c r="M107" s="120"/>
      <c r="N107" s="120"/>
      <c r="O107" s="120"/>
      <c r="P107" s="120"/>
      <c r="Q107" s="120"/>
      <c r="R107" s="120"/>
      <c r="S107" s="120"/>
      <c r="T107" s="120"/>
      <c r="U107" s="120"/>
      <c r="V107" s="120"/>
      <c r="W107" s="22"/>
      <c r="X107" s="51"/>
    </row>
    <row r="108" customFormat="false" ht="15" hidden="false" customHeight="true" outlineLevel="0" collapsed="false">
      <c r="B108" s="113"/>
      <c r="C108" s="120"/>
      <c r="D108" s="120"/>
      <c r="E108" s="120"/>
      <c r="F108" s="120"/>
      <c r="G108" s="120"/>
      <c r="H108" s="120"/>
      <c r="I108" s="120"/>
      <c r="J108" s="120"/>
      <c r="K108" s="120"/>
      <c r="L108" s="120"/>
      <c r="M108" s="120"/>
      <c r="N108" s="120"/>
      <c r="O108" s="120"/>
      <c r="P108" s="120"/>
      <c r="Q108" s="120"/>
      <c r="R108" s="120"/>
      <c r="S108" s="120"/>
      <c r="T108" s="120"/>
      <c r="U108" s="120"/>
      <c r="V108" s="120"/>
      <c r="W108" s="22"/>
      <c r="X108" s="51"/>
    </row>
    <row r="109" customFormat="false" ht="15" hidden="false" customHeight="true" outlineLevel="0" collapsed="false">
      <c r="B109" s="113"/>
      <c r="C109" s="120"/>
      <c r="D109" s="120"/>
      <c r="E109" s="120"/>
      <c r="F109" s="120"/>
      <c r="G109" s="120"/>
      <c r="H109" s="120"/>
      <c r="I109" s="120"/>
      <c r="J109" s="120"/>
      <c r="K109" s="120"/>
      <c r="L109" s="120"/>
      <c r="M109" s="120"/>
      <c r="N109" s="120"/>
      <c r="O109" s="120"/>
      <c r="P109" s="120"/>
      <c r="Q109" s="120"/>
      <c r="R109" s="120"/>
      <c r="S109" s="120"/>
      <c r="T109" s="120"/>
      <c r="U109" s="120"/>
      <c r="V109" s="120"/>
      <c r="W109" s="22"/>
      <c r="X109" s="51"/>
    </row>
    <row r="110" customFormat="false" ht="15" hidden="false" customHeight="true" outlineLevel="0" collapsed="false">
      <c r="B110" s="19"/>
      <c r="C110" s="121" t="s">
        <v>115</v>
      </c>
      <c r="D110" s="121"/>
      <c r="E110" s="121"/>
      <c r="F110" s="121"/>
      <c r="G110" s="121"/>
      <c r="H110" s="121"/>
      <c r="I110" s="121"/>
      <c r="J110" s="121"/>
      <c r="K110" s="121"/>
      <c r="L110" s="121"/>
      <c r="M110" s="121"/>
      <c r="N110" s="121"/>
      <c r="O110" s="121"/>
      <c r="P110" s="121"/>
      <c r="Q110" s="121"/>
      <c r="R110" s="121"/>
      <c r="S110" s="121"/>
      <c r="T110" s="121"/>
      <c r="U110" s="121"/>
      <c r="V110" s="121"/>
      <c r="W110" s="22"/>
    </row>
    <row r="111" customFormat="false" ht="16.5" hidden="false" customHeight="true" outlineLevel="0" collapsed="false">
      <c r="B111" s="19"/>
      <c r="C111" s="122" t="s">
        <v>116</v>
      </c>
      <c r="D111" s="122"/>
      <c r="E111" s="122"/>
      <c r="F111" s="123"/>
      <c r="G111" s="123"/>
      <c r="H111" s="123"/>
      <c r="I111" s="123"/>
      <c r="J111" s="123"/>
      <c r="K111" s="123"/>
      <c r="L111" s="124" t="s">
        <v>117</v>
      </c>
      <c r="M111" s="124"/>
      <c r="N111" s="124"/>
      <c r="O111" s="125"/>
      <c r="P111" s="125"/>
      <c r="Q111" s="125"/>
      <c r="R111" s="125"/>
      <c r="S111" s="125"/>
      <c r="T111" s="125"/>
      <c r="U111" s="125"/>
      <c r="V111" s="125"/>
      <c r="W111" s="22"/>
    </row>
    <row r="112" customFormat="false" ht="16.5" hidden="false" customHeight="true" outlineLevel="0" collapsed="false">
      <c r="B112" s="19"/>
      <c r="C112" s="122" t="s">
        <v>118</v>
      </c>
      <c r="D112" s="122"/>
      <c r="E112" s="122"/>
      <c r="F112" s="123"/>
      <c r="G112" s="123"/>
      <c r="H112" s="123"/>
      <c r="I112" s="123"/>
      <c r="J112" s="123"/>
      <c r="K112" s="123"/>
      <c r="L112" s="124" t="s">
        <v>119</v>
      </c>
      <c r="M112" s="124"/>
      <c r="N112" s="124"/>
      <c r="O112" s="125"/>
      <c r="P112" s="125"/>
      <c r="Q112" s="125"/>
      <c r="R112" s="125"/>
      <c r="S112" s="125"/>
      <c r="T112" s="125"/>
      <c r="U112" s="125"/>
      <c r="V112" s="125"/>
      <c r="W112" s="22"/>
    </row>
    <row r="113" customFormat="false" ht="16.5" hidden="false" customHeight="true" outlineLevel="0" collapsed="false">
      <c r="B113" s="19"/>
      <c r="C113" s="122" t="s">
        <v>120</v>
      </c>
      <c r="D113" s="122"/>
      <c r="E113" s="122"/>
      <c r="F113" s="123"/>
      <c r="G113" s="123"/>
      <c r="H113" s="123"/>
      <c r="I113" s="123"/>
      <c r="J113" s="123"/>
      <c r="K113" s="123"/>
      <c r="L113" s="124" t="s">
        <v>121</v>
      </c>
      <c r="M113" s="124"/>
      <c r="N113" s="124"/>
      <c r="O113" s="125"/>
      <c r="P113" s="125"/>
      <c r="Q113" s="125"/>
      <c r="R113" s="125"/>
      <c r="S113" s="125"/>
      <c r="T113" s="125"/>
      <c r="U113" s="125"/>
      <c r="V113" s="125"/>
      <c r="W113" s="22"/>
    </row>
    <row r="114" customFormat="false" ht="16.5" hidden="false" customHeight="true" outlineLevel="0" collapsed="false">
      <c r="B114" s="19"/>
      <c r="C114" s="126" t="s">
        <v>122</v>
      </c>
      <c r="D114" s="126"/>
      <c r="E114" s="126"/>
      <c r="F114" s="127"/>
      <c r="G114" s="127"/>
      <c r="H114" s="127"/>
      <c r="I114" s="127"/>
      <c r="J114" s="127"/>
      <c r="K114" s="127"/>
      <c r="L114" s="128" t="s">
        <v>123</v>
      </c>
      <c r="M114" s="128"/>
      <c r="N114" s="128"/>
      <c r="O114" s="129"/>
      <c r="P114" s="129"/>
      <c r="Q114" s="129"/>
      <c r="R114" s="129"/>
      <c r="S114" s="129"/>
      <c r="T114" s="129"/>
      <c r="U114" s="129"/>
      <c r="V114" s="129"/>
      <c r="W114" s="22"/>
    </row>
    <row r="115" customFormat="false" ht="15" hidden="false" customHeight="true" outlineLevel="0" collapsed="false">
      <c r="B115" s="71"/>
      <c r="C115" s="108"/>
      <c r="D115" s="108"/>
      <c r="E115" s="108"/>
      <c r="F115" s="108"/>
      <c r="G115" s="108"/>
      <c r="H115" s="108"/>
      <c r="I115" s="108"/>
      <c r="J115" s="108"/>
      <c r="K115" s="108"/>
      <c r="L115" s="108"/>
      <c r="M115" s="108"/>
      <c r="N115" s="108"/>
      <c r="O115" s="108"/>
      <c r="P115" s="108"/>
      <c r="Q115" s="108"/>
      <c r="R115" s="108"/>
      <c r="S115" s="108"/>
      <c r="T115" s="108"/>
      <c r="U115" s="108"/>
      <c r="V115" s="108"/>
      <c r="W115" s="73"/>
    </row>
  </sheetData>
  <mergeCells count="201">
    <mergeCell ref="B1:F3"/>
    <mergeCell ref="G1:R2"/>
    <mergeCell ref="S1:W3"/>
    <mergeCell ref="G3:R3"/>
    <mergeCell ref="B4:F4"/>
    <mergeCell ref="G4:R4"/>
    <mergeCell ref="S4:W4"/>
    <mergeCell ref="B5:F5"/>
    <mergeCell ref="G5:R5"/>
    <mergeCell ref="S5:W5"/>
    <mergeCell ref="C7:H7"/>
    <mergeCell ref="D8:F8"/>
    <mergeCell ref="G8:V8"/>
    <mergeCell ref="D10:E10"/>
    <mergeCell ref="F10:I10"/>
    <mergeCell ref="L10:M10"/>
    <mergeCell ref="N10:Q10"/>
    <mergeCell ref="T10:V10"/>
    <mergeCell ref="D12:E12"/>
    <mergeCell ref="F12:I12"/>
    <mergeCell ref="L12:M12"/>
    <mergeCell ref="P12:Q12"/>
    <mergeCell ref="R12:S12"/>
    <mergeCell ref="T12:V12"/>
    <mergeCell ref="D14:E14"/>
    <mergeCell ref="I14:K14"/>
    <mergeCell ref="M14:N14"/>
    <mergeCell ref="O14:P14"/>
    <mergeCell ref="R14:S14"/>
    <mergeCell ref="T14:V14"/>
    <mergeCell ref="D16:E16"/>
    <mergeCell ref="H16:J16"/>
    <mergeCell ref="R16:U16"/>
    <mergeCell ref="D18:F18"/>
    <mergeCell ref="G18:K18"/>
    <mergeCell ref="M18:N18"/>
    <mergeCell ref="O18:P18"/>
    <mergeCell ref="R18:S18"/>
    <mergeCell ref="T18:V18"/>
    <mergeCell ref="D20:F20"/>
    <mergeCell ref="G20:P20"/>
    <mergeCell ref="R20:S20"/>
    <mergeCell ref="T20:V20"/>
    <mergeCell ref="D22:F22"/>
    <mergeCell ref="G22:P22"/>
    <mergeCell ref="R22:S22"/>
    <mergeCell ref="T22:V22"/>
    <mergeCell ref="D24:F24"/>
    <mergeCell ref="G24:P24"/>
    <mergeCell ref="S24:T24"/>
    <mergeCell ref="U24:V24"/>
    <mergeCell ref="D26:F26"/>
    <mergeCell ref="G26:H26"/>
    <mergeCell ref="I26:K26"/>
    <mergeCell ref="L26:N26"/>
    <mergeCell ref="D28:F28"/>
    <mergeCell ref="G28:O28"/>
    <mergeCell ref="R28:S28"/>
    <mergeCell ref="T28:V28"/>
    <mergeCell ref="C30:C32"/>
    <mergeCell ref="D30:E32"/>
    <mergeCell ref="F30:I32"/>
    <mergeCell ref="K30:V30"/>
    <mergeCell ref="K31:N31"/>
    <mergeCell ref="O31:R31"/>
    <mergeCell ref="S31:V31"/>
    <mergeCell ref="K32:N32"/>
    <mergeCell ref="O32:R32"/>
    <mergeCell ref="S32:V32"/>
    <mergeCell ref="C35:G35"/>
    <mergeCell ref="D36:G36"/>
    <mergeCell ref="H36:I36"/>
    <mergeCell ref="K36:L36"/>
    <mergeCell ref="M36:N36"/>
    <mergeCell ref="O36:V36"/>
    <mergeCell ref="D38:H38"/>
    <mergeCell ref="I38:V38"/>
    <mergeCell ref="D40:G40"/>
    <mergeCell ref="H40:L40"/>
    <mergeCell ref="M40:Q40"/>
    <mergeCell ref="R40:V40"/>
    <mergeCell ref="D42:G42"/>
    <mergeCell ref="H42:I42"/>
    <mergeCell ref="K42:P42"/>
    <mergeCell ref="D44:G44"/>
    <mergeCell ref="H44:I44"/>
    <mergeCell ref="K44:P44"/>
    <mergeCell ref="C47:H47"/>
    <mergeCell ref="D48:H48"/>
    <mergeCell ref="I48:V48"/>
    <mergeCell ref="D50:H50"/>
    <mergeCell ref="I50:V50"/>
    <mergeCell ref="C51:H51"/>
    <mergeCell ref="K51:N51"/>
    <mergeCell ref="O51:V51"/>
    <mergeCell ref="C52:H52"/>
    <mergeCell ref="K52:N52"/>
    <mergeCell ref="O52:V52"/>
    <mergeCell ref="C53:H53"/>
    <mergeCell ref="K53:N53"/>
    <mergeCell ref="O53:V53"/>
    <mergeCell ref="C54:H54"/>
    <mergeCell ref="K54:N54"/>
    <mergeCell ref="O54:V54"/>
    <mergeCell ref="C55:H55"/>
    <mergeCell ref="K55:N55"/>
    <mergeCell ref="O55:V55"/>
    <mergeCell ref="C56:H56"/>
    <mergeCell ref="K56:N56"/>
    <mergeCell ref="O56:V56"/>
    <mergeCell ref="C57:H57"/>
    <mergeCell ref="K57:N57"/>
    <mergeCell ref="O57:V57"/>
    <mergeCell ref="C58:H58"/>
    <mergeCell ref="K58:N58"/>
    <mergeCell ref="O58:V58"/>
    <mergeCell ref="C59:H59"/>
    <mergeCell ref="K59:N59"/>
    <mergeCell ref="O59:V59"/>
    <mergeCell ref="C60:H60"/>
    <mergeCell ref="K60:N60"/>
    <mergeCell ref="O60:V60"/>
    <mergeCell ref="C61:H61"/>
    <mergeCell ref="K61:N61"/>
    <mergeCell ref="O61:V61"/>
    <mergeCell ref="C62:H62"/>
    <mergeCell ref="K62:N62"/>
    <mergeCell ref="O62:V62"/>
    <mergeCell ref="C63:H63"/>
    <mergeCell ref="K63:N63"/>
    <mergeCell ref="O63:V63"/>
    <mergeCell ref="D65:M65"/>
    <mergeCell ref="P65:R65"/>
    <mergeCell ref="S65:V65"/>
    <mergeCell ref="D67:M67"/>
    <mergeCell ref="P67:R67"/>
    <mergeCell ref="S67:V67"/>
    <mergeCell ref="D69:M69"/>
    <mergeCell ref="P69:R69"/>
    <mergeCell ref="S69:V69"/>
    <mergeCell ref="D71:M71"/>
    <mergeCell ref="N71:V71"/>
    <mergeCell ref="D73:M73"/>
    <mergeCell ref="D75:M75"/>
    <mergeCell ref="C78:H78"/>
    <mergeCell ref="D79:H79"/>
    <mergeCell ref="I79:V79"/>
    <mergeCell ref="D81:H81"/>
    <mergeCell ref="I81:V81"/>
    <mergeCell ref="C82:H82"/>
    <mergeCell ref="K82:N82"/>
    <mergeCell ref="O82:V82"/>
    <mergeCell ref="C83:H83"/>
    <mergeCell ref="K83:N83"/>
    <mergeCell ref="O83:V83"/>
    <mergeCell ref="C84:H84"/>
    <mergeCell ref="K84:N84"/>
    <mergeCell ref="O84:V84"/>
    <mergeCell ref="C85:H85"/>
    <mergeCell ref="K85:N85"/>
    <mergeCell ref="O85:V85"/>
    <mergeCell ref="C86:H86"/>
    <mergeCell ref="K86:N86"/>
    <mergeCell ref="O86:V86"/>
    <mergeCell ref="C87:H87"/>
    <mergeCell ref="K87:N87"/>
    <mergeCell ref="O87:V87"/>
    <mergeCell ref="C88:H88"/>
    <mergeCell ref="K88:N88"/>
    <mergeCell ref="O88:V88"/>
    <mergeCell ref="C91:J91"/>
    <mergeCell ref="C92:L92"/>
    <mergeCell ref="C93:L93"/>
    <mergeCell ref="C94:L94"/>
    <mergeCell ref="B97:W97"/>
    <mergeCell ref="C100:E100"/>
    <mergeCell ref="F100:G100"/>
    <mergeCell ref="H100:I100"/>
    <mergeCell ref="J100:K100"/>
    <mergeCell ref="M100:O100"/>
    <mergeCell ref="P100:V100"/>
    <mergeCell ref="C103:G103"/>
    <mergeCell ref="C105:V105"/>
    <mergeCell ref="C106:V109"/>
    <mergeCell ref="C110:V110"/>
    <mergeCell ref="C111:E111"/>
    <mergeCell ref="F111:K111"/>
    <mergeCell ref="L111:N111"/>
    <mergeCell ref="O111:V111"/>
    <mergeCell ref="C112:E112"/>
    <mergeCell ref="F112:K112"/>
    <mergeCell ref="L112:N112"/>
    <mergeCell ref="O112:V112"/>
    <mergeCell ref="C113:E113"/>
    <mergeCell ref="F113:K113"/>
    <mergeCell ref="L113:N113"/>
    <mergeCell ref="O113:V113"/>
    <mergeCell ref="C114:E114"/>
    <mergeCell ref="F114:K114"/>
    <mergeCell ref="L114:N114"/>
    <mergeCell ref="O114:V114"/>
  </mergeCells>
  <dataValidations count="23">
    <dataValidation allowBlank="true" errorStyle="stop" operator="between" showDropDown="false" showErrorMessage="true" showInputMessage="true" sqref="G26" type="list">
      <formula1>municipio</formula1>
      <formula2>0</formula2>
    </dataValidation>
    <dataValidation allowBlank="true" errorStyle="stop" operator="between" showDropDown="false" showErrorMessage="true" showInputMessage="true" sqref="L16 F100:G100" type="list">
      <formula1>día</formula1>
      <formula2>0</formula2>
    </dataValidation>
    <dataValidation allowBlank="true" errorStyle="stop" operator="between" showDropDown="false" showErrorMessage="true" showInputMessage="true" sqref="N16 H100:I100" type="list">
      <formula1>mes</formula1>
      <formula2>0</formula2>
    </dataValidation>
    <dataValidation allowBlank="true" errorStyle="stop" operator="between" showDropDown="false" showErrorMessage="true" showInputMessage="true" sqref="P16" type="list">
      <formula1>años</formula1>
      <formula2>0</formula2>
    </dataValidation>
    <dataValidation allowBlank="true" error="Escriba el número sin puntos, comas, ni espacios" errorStyle="stop" operator="between" showDropDown="false" showErrorMessage="true" showInputMessage="true" sqref="T18:V18 T22:V22 T28:V28" type="whole">
      <formula1>0</formula1>
      <formula2>9999999999999</formula2>
    </dataValidation>
    <dataValidation allowBlank="true" errorStyle="stop" operator="between" showDropDown="false" showErrorMessage="true" showInputMessage="true" sqref="F12:F13" type="whole">
      <formula1>0</formula1>
      <formula2>999999999999999</formula2>
    </dataValidation>
    <dataValidation allowBlank="true" errorStyle="stop" operator="between" showDropDown="false" showErrorMessage="true" showInputMessage="true" sqref="O18:P18" type="list">
      <formula1>'Listas Inscripción'!$E$3:$E$6</formula1>
      <formula2>0</formula2>
    </dataValidation>
    <dataValidation allowBlank="true" errorStyle="stop" operator="between" showDropDown="false" showErrorMessage="true" showInputMessage="true" sqref="M92:M94 H103" type="list">
      <formula1>'Listas Inscripción'!$T$3:$T$4</formula1>
      <formula2>0</formula2>
    </dataValidation>
    <dataValidation allowBlank="true" errorStyle="stop" operator="between" showDropDown="false" showErrorMessage="true" showInputMessage="true" sqref="U24" type="list">
      <formula1>'Listas Inscripción'!$D$3:$D$4</formula1>
      <formula2>0</formula2>
    </dataValidation>
    <dataValidation allowBlank="true" errorStyle="stop" operator="between" showDropDown="false" showErrorMessage="true" showInputMessage="true" sqref="F10:I10" type="list">
      <formula1>'Listas Inscripción'!$A$3:$A$4</formula1>
      <formula2>0</formula2>
    </dataValidation>
    <dataValidation allowBlank="true" errorStyle="stop" operator="between" showDropDown="false" showErrorMessage="true" showInputMessage="true" sqref="N71:V71" type="list">
      <formula1>'Listas Inscripción'!$P$3:$P$5</formula1>
      <formula2>0</formula2>
    </dataValidation>
    <dataValidation allowBlank="true" errorStyle="stop" operator="between" showDropDown="false" showErrorMessage="true" showInputMessage="true" sqref="N10:Q10" type="list">
      <formula1>'Listas Inscripción'!$B$3:$B$15</formula1>
      <formula2>0</formula2>
    </dataValidation>
    <dataValidation allowBlank="true" errorStyle="stop" operator="between" showDropDown="false" showErrorMessage="true" showInputMessage="true" sqref="H36:I36" type="list">
      <formula1>'Listas Inscripción'!$I$3:$I$4</formula1>
      <formula2>0</formula2>
    </dataValidation>
    <dataValidation allowBlank="true" errorStyle="stop" operator="between" showDropDown="false" showErrorMessage="true" showInputMessage="true" sqref="H42:I42 H44:I44 I51:I63 I82:I88" type="list">
      <formula1>'Listas Inscripción'!$J$3:$J$4</formula1>
      <formula2>0</formula2>
    </dataValidation>
    <dataValidation allowBlank="true" errorStyle="stop" operator="between" showDropDown="false" showErrorMessage="true" showInputMessage="true" sqref="F16" type="list">
      <formula1>'Listas Inscripción'!$C$3:$C$4</formula1>
      <formula2>0</formula2>
    </dataValidation>
    <dataValidation allowBlank="true" errorStyle="stop" operator="between" showDropDown="false" showErrorMessage="true" showInputMessage="true" sqref="N65" type="list">
      <formula1>'Listas Inscripción'!$M$3:$M$5</formula1>
      <formula2>0</formula2>
    </dataValidation>
    <dataValidation allowBlank="true" errorStyle="stop" operator="between" showDropDown="false" showErrorMessage="true" showInputMessage="true" sqref="N67" type="list">
      <formula1>'Listas Inscripción'!$N$3:$N$5</formula1>
      <formula2>0</formula2>
    </dataValidation>
    <dataValidation allowBlank="true" errorStyle="stop" operator="between" showDropDown="false" showErrorMessage="true" showInputMessage="true" sqref="N69" type="list">
      <formula1>'Listas Inscripción'!$O$3:$O$5</formula1>
      <formula2>0</formula2>
    </dataValidation>
    <dataValidation allowBlank="true" errorStyle="stop" operator="between" showDropDown="false" showErrorMessage="true" showInputMessage="true" sqref="N73" type="list">
      <formula1>'Listas Inscripción'!$Q$3:$Q$4</formula1>
      <formula2>0</formula2>
    </dataValidation>
    <dataValidation allowBlank="true" errorStyle="stop" operator="between" showDropDown="false" showErrorMessage="true" showInputMessage="true" sqref="N75" type="list">
      <formula1>'Listas Inscripción'!$R$3:$R$4</formula1>
      <formula2>0</formula2>
    </dataValidation>
    <dataValidation allowBlank="true" errorStyle="stop" operator="between" showDropDown="false" showErrorMessage="true" showInputMessage="true" sqref="J100:K100" type="list">
      <formula1>'Listas Inscripción'!$K$3:$K$19</formula1>
      <formula2>0</formula2>
    </dataValidation>
    <dataValidation allowBlank="true" errorStyle="stop" operator="between" showDropDown="false" showErrorMessage="true" showInputMessage="true" sqref="F14" type="list">
      <formula1>'Listas Inscripción'!$V$3:$V$4</formula1>
      <formula2>0</formula2>
    </dataValidation>
    <dataValidation allowBlank="true" errorStyle="stop" operator="between" showDropDown="false" showErrorMessage="true" showInputMessage="true" sqref="I14:K14" type="list">
      <formula1>'Listas Inscripción'!$W$3:$W$9</formula1>
      <formula2>0</formula2>
    </dataValidation>
  </dataValidations>
  <printOptions headings="false" gridLines="false" gridLinesSet="true" horizontalCentered="false" verticalCentered="false"/>
  <pageMargins left="0.236111111111111" right="0.236111111111111" top="0.354166666666667" bottom="0.157638888888889"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62"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1141"/>
  <sheetViews>
    <sheetView showFormulas="false" showGridLines="true" showRowColHeaders="true" showZeros="true" rightToLeft="false" tabSelected="false" showOutlineSymbols="true" defaultGridColor="true" view="normal" topLeftCell="A1" colorId="64" zoomScale="115" zoomScaleNormal="115" zoomScalePageLayoutView="100" workbookViewId="0">
      <selection pane="topLeft" activeCell="A2" activeCellId="0" sqref="A2"/>
    </sheetView>
  </sheetViews>
  <sheetFormatPr defaultColWidth="11.4453125" defaultRowHeight="13.5" zeroHeight="false" outlineLevelRow="0" outlineLevelCol="0"/>
  <cols>
    <col collapsed="false" customWidth="true" hidden="false" outlineLevel="0" max="1" min="1" style="130" width="7.76"/>
    <col collapsed="false" customWidth="true" hidden="false" outlineLevel="0" max="2" min="2" style="130" width="35.22"/>
    <col collapsed="false" customWidth="true" hidden="false" outlineLevel="0" max="4" min="3" style="130" width="4.79"/>
    <col collapsed="false" customWidth="true" hidden="false" outlineLevel="0" max="5" min="5" style="130" width="16.77"/>
    <col collapsed="false" customWidth="true" hidden="false" outlineLevel="0" max="6" min="6" style="130" width="21.77"/>
    <col collapsed="false" customWidth="true" hidden="false" outlineLevel="0" max="7" min="7" style="130" width="14.44"/>
    <col collapsed="false" customWidth="true" hidden="false" outlineLevel="0" max="8" min="8" style="130" width="17.22"/>
    <col collapsed="false" customWidth="true" hidden="false" outlineLevel="0" max="9" min="9" style="130" width="9.21"/>
    <col collapsed="false" customWidth="true" hidden="false" outlineLevel="0" max="10" min="10" style="130" width="10.44"/>
    <col collapsed="false" customWidth="true" hidden="false" outlineLevel="0" max="11" min="11" style="1" width="12.22"/>
    <col collapsed="false" customWidth="true" hidden="false" outlineLevel="0" max="14" min="12" style="130" width="4.79"/>
    <col collapsed="false" customWidth="true" hidden="false" outlineLevel="0" max="15" min="15" style="130" width="8.76"/>
    <col collapsed="false" customWidth="true" hidden="false" outlineLevel="0" max="16" min="16" style="130" width="17.44"/>
    <col collapsed="false" customWidth="true" hidden="false" outlineLevel="0" max="18" min="17" style="130" width="4.79"/>
    <col collapsed="false" customWidth="true" hidden="false" outlineLevel="0" max="19" min="19" style="130" width="24.44"/>
    <col collapsed="false" customWidth="false" hidden="false" outlineLevel="0" max="20" min="20" style="130" width="11.44"/>
    <col collapsed="false" customWidth="true" hidden="false" outlineLevel="0" max="21" min="21" style="130" width="12.76"/>
    <col collapsed="false" customWidth="false" hidden="false" outlineLevel="0" max="22" min="22" style="130" width="11.44"/>
    <col collapsed="false" customWidth="true" hidden="false" outlineLevel="0" max="23" min="23" style="130" width="16.77"/>
    <col collapsed="false" customWidth="false" hidden="false" outlineLevel="0" max="16384" min="24" style="130" width="11.44"/>
  </cols>
  <sheetData>
    <row r="1" customFormat="false" ht="13.5" hidden="false" customHeight="false" outlineLevel="0" collapsed="false">
      <c r="A1" s="131" t="s">
        <v>7</v>
      </c>
      <c r="B1" s="131"/>
      <c r="C1" s="131"/>
      <c r="D1" s="131"/>
      <c r="E1" s="131"/>
      <c r="F1" s="131"/>
      <c r="G1" s="131"/>
      <c r="H1" s="131"/>
      <c r="I1" s="132" t="s">
        <v>51</v>
      </c>
      <c r="J1" s="132"/>
      <c r="K1" s="132"/>
      <c r="L1" s="133" t="s">
        <v>124</v>
      </c>
      <c r="M1" s="133"/>
      <c r="N1" s="133"/>
      <c r="O1" s="133"/>
      <c r="P1" s="133"/>
      <c r="Q1" s="133"/>
      <c r="R1" s="133"/>
      <c r="S1" s="134" t="s">
        <v>124</v>
      </c>
      <c r="T1" s="135" t="s">
        <v>125</v>
      </c>
      <c r="U1" s="136" t="s">
        <v>126</v>
      </c>
      <c r="V1" s="135" t="s">
        <v>127</v>
      </c>
      <c r="W1" s="135" t="s">
        <v>128</v>
      </c>
    </row>
    <row r="2" customFormat="false" ht="13.5" hidden="false" customHeight="false" outlineLevel="0" collapsed="false">
      <c r="A2" s="137" t="s">
        <v>8</v>
      </c>
      <c r="B2" s="138" t="s">
        <v>12</v>
      </c>
      <c r="C2" s="138" t="s">
        <v>20</v>
      </c>
      <c r="D2" s="139" t="s">
        <v>23</v>
      </c>
      <c r="E2" s="139" t="s">
        <v>27</v>
      </c>
      <c r="F2" s="140" t="s">
        <v>37</v>
      </c>
      <c r="G2" s="141" t="s">
        <v>37</v>
      </c>
      <c r="H2" s="141" t="s">
        <v>37</v>
      </c>
      <c r="I2" s="142" t="s">
        <v>52</v>
      </c>
      <c r="J2" s="143" t="s">
        <v>58</v>
      </c>
      <c r="K2" s="143" t="s">
        <v>58</v>
      </c>
      <c r="L2" s="133" t="s">
        <v>129</v>
      </c>
      <c r="M2" s="133" t="s">
        <v>81</v>
      </c>
      <c r="N2" s="133" t="s">
        <v>83</v>
      </c>
      <c r="O2" s="133" t="s">
        <v>85</v>
      </c>
      <c r="P2" s="133" t="s">
        <v>87</v>
      </c>
      <c r="Q2" s="133" t="s">
        <v>89</v>
      </c>
      <c r="R2" s="133" t="s">
        <v>91</v>
      </c>
      <c r="S2" s="134" t="s">
        <v>96</v>
      </c>
      <c r="T2" s="135" t="s">
        <v>130</v>
      </c>
      <c r="U2" s="144" t="s">
        <v>131</v>
      </c>
      <c r="V2" s="135" t="s">
        <v>20</v>
      </c>
      <c r="W2" s="135" t="s">
        <v>20</v>
      </c>
    </row>
    <row r="3" customFormat="false" ht="27" hidden="false" customHeight="false" outlineLevel="0" collapsed="false">
      <c r="A3" s="145" t="s">
        <v>132</v>
      </c>
      <c r="B3" s="146" t="s">
        <v>133</v>
      </c>
      <c r="C3" s="147" t="s">
        <v>134</v>
      </c>
      <c r="D3" s="145" t="s">
        <v>134</v>
      </c>
      <c r="E3" s="148" t="s">
        <v>135</v>
      </c>
      <c r="F3" s="148" t="s">
        <v>136</v>
      </c>
      <c r="G3" s="148" t="s">
        <v>137</v>
      </c>
      <c r="H3" s="148" t="s">
        <v>138</v>
      </c>
      <c r="I3" s="147" t="s">
        <v>139</v>
      </c>
      <c r="J3" s="145" t="s">
        <v>134</v>
      </c>
      <c r="K3" s="149" t="n">
        <v>2030</v>
      </c>
      <c r="L3" s="144" t="s">
        <v>134</v>
      </c>
      <c r="M3" s="144" t="s">
        <v>134</v>
      </c>
      <c r="N3" s="144" t="s">
        <v>134</v>
      </c>
      <c r="O3" s="144" t="s">
        <v>134</v>
      </c>
      <c r="P3" s="144" t="s">
        <v>140</v>
      </c>
      <c r="Q3" s="144" t="s">
        <v>134</v>
      </c>
      <c r="R3" s="144" t="s">
        <v>134</v>
      </c>
      <c r="S3" s="144" t="s">
        <v>134</v>
      </c>
      <c r="T3" s="144" t="s">
        <v>134</v>
      </c>
      <c r="U3" s="144" t="s">
        <v>141</v>
      </c>
      <c r="V3" s="144" t="s">
        <v>142</v>
      </c>
      <c r="W3" s="150" t="s">
        <v>143</v>
      </c>
    </row>
    <row r="4" customFormat="false" ht="13.5" hidden="false" customHeight="false" outlineLevel="0" collapsed="false">
      <c r="A4" s="145" t="s">
        <v>144</v>
      </c>
      <c r="B4" s="151" t="s">
        <v>145</v>
      </c>
      <c r="C4" s="147" t="s">
        <v>146</v>
      </c>
      <c r="D4" s="145" t="s">
        <v>146</v>
      </c>
      <c r="E4" s="148" t="s">
        <v>147</v>
      </c>
      <c r="F4" s="148" t="s">
        <v>148</v>
      </c>
      <c r="G4" s="148" t="s">
        <v>149</v>
      </c>
      <c r="H4" s="148" t="s">
        <v>150</v>
      </c>
      <c r="I4" s="147" t="s">
        <v>151</v>
      </c>
      <c r="J4" s="145" t="s">
        <v>146</v>
      </c>
      <c r="K4" s="149" t="n">
        <v>2029</v>
      </c>
      <c r="L4" s="144" t="s">
        <v>146</v>
      </c>
      <c r="M4" s="144" t="s">
        <v>146</v>
      </c>
      <c r="N4" s="144" t="s">
        <v>146</v>
      </c>
      <c r="O4" s="144" t="s">
        <v>146</v>
      </c>
      <c r="P4" s="144" t="s">
        <v>152</v>
      </c>
      <c r="Q4" s="144" t="s">
        <v>146</v>
      </c>
      <c r="R4" s="144" t="s">
        <v>146</v>
      </c>
      <c r="S4" s="144" t="s">
        <v>146</v>
      </c>
      <c r="T4" s="144" t="s">
        <v>146</v>
      </c>
      <c r="U4" s="144" t="s">
        <v>153</v>
      </c>
      <c r="V4" s="144" t="s">
        <v>154</v>
      </c>
      <c r="W4" s="150" t="s">
        <v>155</v>
      </c>
    </row>
    <row r="5" customFormat="false" ht="27" hidden="false" customHeight="false" outlineLevel="0" collapsed="false">
      <c r="B5" s="151" t="s">
        <v>156</v>
      </c>
      <c r="E5" s="148" t="s">
        <v>157</v>
      </c>
      <c r="F5" s="148" t="s">
        <v>158</v>
      </c>
      <c r="G5" s="148" t="s">
        <v>137</v>
      </c>
      <c r="H5" s="148" t="s">
        <v>159</v>
      </c>
      <c r="K5" s="152" t="n">
        <v>2028</v>
      </c>
      <c r="M5" s="153" t="s">
        <v>160</v>
      </c>
      <c r="N5" s="153" t="s">
        <v>160</v>
      </c>
      <c r="O5" s="153" t="s">
        <v>160</v>
      </c>
      <c r="P5" s="154" t="s">
        <v>161</v>
      </c>
      <c r="W5" s="153" t="s">
        <v>162</v>
      </c>
    </row>
    <row r="6" customFormat="false" ht="13.5" hidden="false" customHeight="false" outlineLevel="0" collapsed="false">
      <c r="B6" s="151" t="s">
        <v>163</v>
      </c>
      <c r="E6" s="155" t="s">
        <v>164</v>
      </c>
      <c r="F6" s="148" t="s">
        <v>165</v>
      </c>
      <c r="G6" s="148" t="s">
        <v>166</v>
      </c>
      <c r="H6" s="148" t="s">
        <v>167</v>
      </c>
      <c r="K6" s="152" t="n">
        <v>2027</v>
      </c>
      <c r="W6" s="153" t="s">
        <v>168</v>
      </c>
    </row>
    <row r="7" customFormat="false" ht="13.5" hidden="false" customHeight="false" outlineLevel="0" collapsed="false">
      <c r="B7" s="151" t="s">
        <v>169</v>
      </c>
      <c r="F7" s="148" t="s">
        <v>170</v>
      </c>
      <c r="G7" s="148" t="s">
        <v>171</v>
      </c>
      <c r="H7" s="148" t="s">
        <v>172</v>
      </c>
      <c r="K7" s="152" t="n">
        <v>2026</v>
      </c>
      <c r="W7" s="153" t="s">
        <v>173</v>
      </c>
    </row>
    <row r="8" customFormat="false" ht="13.5" hidden="false" customHeight="false" outlineLevel="0" collapsed="false">
      <c r="B8" s="151" t="s">
        <v>174</v>
      </c>
      <c r="F8" s="148" t="s">
        <v>175</v>
      </c>
      <c r="G8" s="148" t="s">
        <v>176</v>
      </c>
      <c r="H8" s="148" t="s">
        <v>177</v>
      </c>
      <c r="K8" s="152" t="n">
        <v>2025</v>
      </c>
      <c r="W8" s="153" t="s">
        <v>178</v>
      </c>
    </row>
    <row r="9" customFormat="false" ht="13.5" hidden="false" customHeight="false" outlineLevel="0" collapsed="false">
      <c r="B9" s="151" t="s">
        <v>179</v>
      </c>
      <c r="F9" s="148" t="s">
        <v>180</v>
      </c>
      <c r="G9" s="148" t="s">
        <v>181</v>
      </c>
      <c r="H9" s="148" t="s">
        <v>182</v>
      </c>
      <c r="K9" s="152" t="n">
        <v>2024</v>
      </c>
      <c r="W9" s="153" t="s">
        <v>183</v>
      </c>
    </row>
    <row r="10" customFormat="false" ht="13.5" hidden="false" customHeight="false" outlineLevel="0" collapsed="false">
      <c r="B10" s="151" t="s">
        <v>184</v>
      </c>
      <c r="F10" s="148" t="s">
        <v>185</v>
      </c>
      <c r="G10" s="148" t="s">
        <v>176</v>
      </c>
      <c r="H10" s="148" t="s">
        <v>177</v>
      </c>
      <c r="K10" s="152" t="n">
        <v>2023</v>
      </c>
    </row>
    <row r="11" customFormat="false" ht="13.5" hidden="false" customHeight="false" outlineLevel="0" collapsed="false">
      <c r="B11" s="151" t="s">
        <v>186</v>
      </c>
      <c r="F11" s="148" t="s">
        <v>187</v>
      </c>
      <c r="G11" s="148" t="s">
        <v>188</v>
      </c>
      <c r="H11" s="148" t="s">
        <v>189</v>
      </c>
      <c r="K11" s="152" t="n">
        <v>2022</v>
      </c>
    </row>
    <row r="12" customFormat="false" ht="13.5" hidden="false" customHeight="false" outlineLevel="0" collapsed="false">
      <c r="B12" s="151" t="s">
        <v>190</v>
      </c>
      <c r="F12" s="148" t="s">
        <v>191</v>
      </c>
      <c r="G12" s="148" t="s">
        <v>192</v>
      </c>
      <c r="H12" s="148" t="s">
        <v>193</v>
      </c>
      <c r="K12" s="152" t="n">
        <v>2021</v>
      </c>
    </row>
    <row r="13" customFormat="false" ht="13.5" hidden="false" customHeight="false" outlineLevel="0" collapsed="false">
      <c r="B13" s="151" t="s">
        <v>194</v>
      </c>
      <c r="F13" s="148" t="s">
        <v>195</v>
      </c>
      <c r="G13" s="148" t="s">
        <v>196</v>
      </c>
      <c r="H13" s="148" t="s">
        <v>197</v>
      </c>
      <c r="K13" s="152" t="n">
        <v>2020</v>
      </c>
    </row>
    <row r="14" customFormat="false" ht="41.25" hidden="false" customHeight="false" outlineLevel="0" collapsed="false">
      <c r="B14" s="151" t="s">
        <v>198</v>
      </c>
      <c r="F14" s="148" t="s">
        <v>199</v>
      </c>
      <c r="G14" s="148" t="s">
        <v>200</v>
      </c>
      <c r="H14" s="148" t="s">
        <v>201</v>
      </c>
      <c r="K14" s="152" t="n">
        <v>2019</v>
      </c>
    </row>
    <row r="15" customFormat="false" ht="13.5" hidden="false" customHeight="false" outlineLevel="0" collapsed="false">
      <c r="B15" s="151" t="s">
        <v>202</v>
      </c>
      <c r="F15" s="148" t="s">
        <v>203</v>
      </c>
      <c r="G15" s="148" t="s">
        <v>204</v>
      </c>
      <c r="H15" s="148" t="s">
        <v>205</v>
      </c>
      <c r="K15" s="152" t="n">
        <v>2018</v>
      </c>
    </row>
    <row r="16" customFormat="false" ht="13.5" hidden="false" customHeight="false" outlineLevel="0" collapsed="false">
      <c r="F16" s="148" t="s">
        <v>206</v>
      </c>
      <c r="G16" s="148" t="s">
        <v>192</v>
      </c>
      <c r="H16" s="148" t="s">
        <v>193</v>
      </c>
      <c r="K16" s="152" t="n">
        <v>2017</v>
      </c>
    </row>
    <row r="17" customFormat="false" ht="13.5" hidden="false" customHeight="false" outlineLevel="0" collapsed="false">
      <c r="F17" s="148" t="s">
        <v>207</v>
      </c>
      <c r="G17" s="148" t="s">
        <v>176</v>
      </c>
      <c r="H17" s="148" t="s">
        <v>177</v>
      </c>
      <c r="K17" s="152" t="n">
        <v>2016</v>
      </c>
    </row>
    <row r="18" customFormat="false" ht="13.5" hidden="false" customHeight="false" outlineLevel="0" collapsed="false">
      <c r="F18" s="148" t="s">
        <v>208</v>
      </c>
      <c r="G18" s="148" t="s">
        <v>188</v>
      </c>
      <c r="H18" s="148" t="s">
        <v>189</v>
      </c>
      <c r="K18" s="152" t="n">
        <v>2015</v>
      </c>
    </row>
    <row r="19" customFormat="false" ht="13.5" hidden="false" customHeight="false" outlineLevel="0" collapsed="false">
      <c r="F19" s="148" t="s">
        <v>209</v>
      </c>
      <c r="G19" s="148" t="s">
        <v>210</v>
      </c>
      <c r="H19" s="148" t="s">
        <v>211</v>
      </c>
      <c r="K19" s="152" t="n">
        <v>2014</v>
      </c>
    </row>
    <row r="20" customFormat="false" ht="13.5" hidden="false" customHeight="false" outlineLevel="0" collapsed="false">
      <c r="F20" s="148" t="s">
        <v>212</v>
      </c>
      <c r="G20" s="148" t="s">
        <v>213</v>
      </c>
      <c r="H20" s="148" t="s">
        <v>214</v>
      </c>
      <c r="K20" s="152" t="n">
        <v>2013</v>
      </c>
    </row>
    <row r="21" customFormat="false" ht="13.5" hidden="false" customHeight="false" outlineLevel="0" collapsed="false">
      <c r="F21" s="148" t="s">
        <v>215</v>
      </c>
      <c r="G21" s="148" t="s">
        <v>216</v>
      </c>
      <c r="H21" s="148" t="s">
        <v>217</v>
      </c>
      <c r="K21" s="152" t="n">
        <v>2012</v>
      </c>
    </row>
    <row r="22" customFormat="false" ht="13.5" hidden="false" customHeight="false" outlineLevel="0" collapsed="false">
      <c r="F22" s="148" t="s">
        <v>218</v>
      </c>
      <c r="G22" s="148" t="s">
        <v>196</v>
      </c>
      <c r="H22" s="148" t="s">
        <v>197</v>
      </c>
      <c r="K22" s="152" t="n">
        <v>2011</v>
      </c>
    </row>
    <row r="23" customFormat="false" ht="13.5" hidden="false" customHeight="false" outlineLevel="0" collapsed="false">
      <c r="F23" s="148" t="s">
        <v>219</v>
      </c>
      <c r="G23" s="148" t="s">
        <v>220</v>
      </c>
      <c r="H23" s="148" t="s">
        <v>221</v>
      </c>
      <c r="K23" s="152" t="n">
        <v>2010</v>
      </c>
    </row>
    <row r="24" customFormat="false" ht="13.5" hidden="false" customHeight="false" outlineLevel="0" collapsed="false">
      <c r="F24" s="148" t="s">
        <v>222</v>
      </c>
      <c r="G24" s="148" t="s">
        <v>210</v>
      </c>
      <c r="H24" s="148" t="s">
        <v>211</v>
      </c>
      <c r="K24" s="152" t="n">
        <v>2009</v>
      </c>
    </row>
    <row r="25" customFormat="false" ht="13.5" hidden="false" customHeight="false" outlineLevel="0" collapsed="false">
      <c r="F25" s="148" t="s">
        <v>223</v>
      </c>
      <c r="G25" s="148" t="s">
        <v>137</v>
      </c>
      <c r="H25" s="148" t="s">
        <v>138</v>
      </c>
      <c r="K25" s="152" t="n">
        <v>2008</v>
      </c>
    </row>
    <row r="26" customFormat="false" ht="13.5" hidden="false" customHeight="false" outlineLevel="0" collapsed="false">
      <c r="F26" s="148" t="s">
        <v>224</v>
      </c>
      <c r="G26" s="148" t="s">
        <v>225</v>
      </c>
      <c r="H26" s="148" t="s">
        <v>226</v>
      </c>
      <c r="K26" s="152" t="n">
        <v>2007</v>
      </c>
    </row>
    <row r="27" customFormat="false" ht="13.5" hidden="false" customHeight="false" outlineLevel="0" collapsed="false">
      <c r="F27" s="148" t="s">
        <v>227</v>
      </c>
      <c r="G27" s="148" t="s">
        <v>176</v>
      </c>
      <c r="H27" s="148" t="s">
        <v>177</v>
      </c>
      <c r="K27" s="152" t="n">
        <v>2006</v>
      </c>
    </row>
    <row r="28" customFormat="false" ht="13.5" hidden="false" customHeight="false" outlineLevel="0" collapsed="false">
      <c r="F28" s="148" t="s">
        <v>228</v>
      </c>
      <c r="G28" s="148" t="s">
        <v>229</v>
      </c>
      <c r="H28" s="148" t="s">
        <v>230</v>
      </c>
      <c r="K28" s="152" t="n">
        <v>2005</v>
      </c>
    </row>
    <row r="29" customFormat="false" ht="13.5" hidden="false" customHeight="false" outlineLevel="0" collapsed="false">
      <c r="F29" s="148" t="s">
        <v>231</v>
      </c>
      <c r="G29" s="148" t="s">
        <v>232</v>
      </c>
      <c r="H29" s="148" t="s">
        <v>233</v>
      </c>
      <c r="K29" s="152" t="n">
        <v>2004</v>
      </c>
    </row>
    <row r="30" customFormat="false" ht="13.5" hidden="false" customHeight="false" outlineLevel="0" collapsed="false">
      <c r="F30" s="148" t="s">
        <v>234</v>
      </c>
      <c r="G30" s="148" t="s">
        <v>235</v>
      </c>
      <c r="H30" s="148" t="s">
        <v>236</v>
      </c>
      <c r="K30" s="152" t="n">
        <v>2003</v>
      </c>
    </row>
    <row r="31" customFormat="false" ht="13.5" hidden="false" customHeight="false" outlineLevel="0" collapsed="false">
      <c r="F31" s="148" t="s">
        <v>237</v>
      </c>
      <c r="G31" s="148" t="s">
        <v>176</v>
      </c>
      <c r="H31" s="148" t="s">
        <v>177</v>
      </c>
      <c r="K31" s="152" t="n">
        <v>2002</v>
      </c>
    </row>
    <row r="32" customFormat="false" ht="13.5" hidden="false" customHeight="false" outlineLevel="0" collapsed="false">
      <c r="F32" s="148" t="s">
        <v>238</v>
      </c>
      <c r="G32" s="148" t="s">
        <v>171</v>
      </c>
      <c r="H32" s="148" t="s">
        <v>172</v>
      </c>
      <c r="K32" s="152" t="n">
        <v>2001</v>
      </c>
    </row>
    <row r="33" customFormat="false" ht="13.5" hidden="false" customHeight="false" outlineLevel="0" collapsed="false">
      <c r="F33" s="148" t="s">
        <v>239</v>
      </c>
      <c r="G33" s="148" t="s">
        <v>181</v>
      </c>
      <c r="H33" s="148" t="s">
        <v>182</v>
      </c>
      <c r="K33" s="152" t="n">
        <v>2000</v>
      </c>
    </row>
    <row r="34" customFormat="false" ht="13.5" hidden="false" customHeight="false" outlineLevel="0" collapsed="false">
      <c r="F34" s="148" t="s">
        <v>240</v>
      </c>
      <c r="G34" s="148" t="s">
        <v>235</v>
      </c>
      <c r="H34" s="148" t="s">
        <v>236</v>
      </c>
      <c r="K34" s="152" t="n">
        <v>1999</v>
      </c>
    </row>
    <row r="35" customFormat="false" ht="13.5" hidden="false" customHeight="false" outlineLevel="0" collapsed="false">
      <c r="F35" s="148" t="s">
        <v>241</v>
      </c>
      <c r="G35" s="148" t="s">
        <v>137</v>
      </c>
      <c r="H35" s="148" t="s">
        <v>242</v>
      </c>
      <c r="K35" s="152" t="n">
        <v>1998</v>
      </c>
    </row>
    <row r="36" customFormat="false" ht="13.5" hidden="false" customHeight="false" outlineLevel="0" collapsed="false">
      <c r="F36" s="148" t="s">
        <v>243</v>
      </c>
      <c r="G36" s="148" t="s">
        <v>137</v>
      </c>
      <c r="H36" s="148" t="s">
        <v>242</v>
      </c>
      <c r="K36" s="152" t="n">
        <v>1997</v>
      </c>
    </row>
    <row r="37" customFormat="false" ht="13.5" hidden="false" customHeight="false" outlineLevel="0" collapsed="false">
      <c r="F37" s="148" t="s">
        <v>244</v>
      </c>
      <c r="G37" s="148" t="s">
        <v>235</v>
      </c>
      <c r="H37" s="148" t="s">
        <v>236</v>
      </c>
      <c r="K37" s="152" t="n">
        <v>1996</v>
      </c>
    </row>
    <row r="38" customFormat="false" ht="13.5" hidden="false" customHeight="false" outlineLevel="0" collapsed="false">
      <c r="F38" s="148" t="s">
        <v>245</v>
      </c>
      <c r="G38" s="148" t="s">
        <v>188</v>
      </c>
      <c r="H38" s="148" t="s">
        <v>189</v>
      </c>
      <c r="K38" s="152" t="n">
        <v>1995</v>
      </c>
    </row>
    <row r="39" customFormat="false" ht="13.5" hidden="false" customHeight="false" outlineLevel="0" collapsed="false">
      <c r="F39" s="148" t="s">
        <v>246</v>
      </c>
      <c r="G39" s="148" t="s">
        <v>210</v>
      </c>
      <c r="H39" s="148" t="s">
        <v>211</v>
      </c>
      <c r="K39" s="152" t="n">
        <v>1994</v>
      </c>
    </row>
    <row r="40" customFormat="false" ht="13.5" hidden="false" customHeight="false" outlineLevel="0" collapsed="false">
      <c r="F40" s="148" t="s">
        <v>247</v>
      </c>
      <c r="G40" s="148" t="s">
        <v>220</v>
      </c>
      <c r="H40" s="148" t="s">
        <v>221</v>
      </c>
      <c r="K40" s="152" t="n">
        <v>1993</v>
      </c>
    </row>
    <row r="41" customFormat="false" ht="13.5" hidden="false" customHeight="false" outlineLevel="0" collapsed="false">
      <c r="F41" s="148" t="s">
        <v>248</v>
      </c>
      <c r="G41" s="148" t="s">
        <v>137</v>
      </c>
      <c r="H41" s="148" t="s">
        <v>242</v>
      </c>
      <c r="K41" s="152" t="n">
        <v>1992</v>
      </c>
    </row>
    <row r="42" customFormat="false" ht="13.5" hidden="false" customHeight="false" outlineLevel="0" collapsed="false">
      <c r="F42" s="148" t="s">
        <v>249</v>
      </c>
      <c r="G42" s="148" t="s">
        <v>137</v>
      </c>
      <c r="H42" s="148" t="s">
        <v>242</v>
      </c>
      <c r="K42" s="152" t="n">
        <v>1991</v>
      </c>
    </row>
    <row r="43" customFormat="false" ht="13.5" hidden="false" customHeight="false" outlineLevel="0" collapsed="false">
      <c r="F43" s="148" t="s">
        <v>250</v>
      </c>
      <c r="G43" s="148" t="s">
        <v>137</v>
      </c>
      <c r="H43" s="148" t="s">
        <v>242</v>
      </c>
      <c r="K43" s="152" t="n">
        <v>1990</v>
      </c>
    </row>
    <row r="44" customFormat="false" ht="13.5" hidden="false" customHeight="false" outlineLevel="0" collapsed="false">
      <c r="F44" s="148" t="s">
        <v>251</v>
      </c>
      <c r="G44" s="148" t="s">
        <v>188</v>
      </c>
      <c r="H44" s="148" t="s">
        <v>189</v>
      </c>
      <c r="K44" s="152" t="n">
        <v>1989</v>
      </c>
    </row>
    <row r="45" customFormat="false" ht="13.5" hidden="false" customHeight="false" outlineLevel="0" collapsed="false">
      <c r="F45" s="148" t="s">
        <v>252</v>
      </c>
      <c r="G45" s="148" t="s">
        <v>137</v>
      </c>
      <c r="H45" s="148" t="s">
        <v>242</v>
      </c>
      <c r="K45" s="152" t="n">
        <v>1988</v>
      </c>
    </row>
    <row r="46" customFormat="false" ht="13.5" hidden="false" customHeight="false" outlineLevel="0" collapsed="false">
      <c r="F46" s="148" t="s">
        <v>253</v>
      </c>
      <c r="G46" s="148" t="s">
        <v>200</v>
      </c>
      <c r="H46" s="148" t="s">
        <v>201</v>
      </c>
      <c r="K46" s="152" t="n">
        <v>1987</v>
      </c>
    </row>
    <row r="47" customFormat="false" ht="13.5" hidden="false" customHeight="false" outlineLevel="0" collapsed="false">
      <c r="F47" s="148" t="s">
        <v>254</v>
      </c>
      <c r="G47" s="148" t="s">
        <v>220</v>
      </c>
      <c r="H47" s="148" t="s">
        <v>221</v>
      </c>
      <c r="K47" s="152" t="n">
        <v>1986</v>
      </c>
    </row>
    <row r="48" customFormat="false" ht="13.5" hidden="false" customHeight="false" outlineLevel="0" collapsed="false">
      <c r="F48" s="148" t="s">
        <v>255</v>
      </c>
      <c r="G48" s="148" t="s">
        <v>137</v>
      </c>
      <c r="H48" s="148" t="s">
        <v>242</v>
      </c>
      <c r="K48" s="152" t="n">
        <v>1985</v>
      </c>
    </row>
    <row r="49" customFormat="false" ht="13.5" hidden="false" customHeight="false" outlineLevel="0" collapsed="false">
      <c r="F49" s="148" t="s">
        <v>256</v>
      </c>
      <c r="G49" s="148" t="s">
        <v>235</v>
      </c>
      <c r="H49" s="148" t="s">
        <v>236</v>
      </c>
      <c r="K49" s="152" t="n">
        <v>1984</v>
      </c>
    </row>
    <row r="50" customFormat="false" ht="13.5" hidden="false" customHeight="false" outlineLevel="0" collapsed="false">
      <c r="F50" s="148" t="s">
        <v>257</v>
      </c>
      <c r="G50" s="148" t="s">
        <v>137</v>
      </c>
      <c r="H50" s="148" t="s">
        <v>159</v>
      </c>
      <c r="K50" s="152" t="n">
        <v>1983</v>
      </c>
    </row>
    <row r="51" customFormat="false" ht="13.5" hidden="false" customHeight="false" outlineLevel="0" collapsed="false">
      <c r="F51" s="148" t="s">
        <v>258</v>
      </c>
      <c r="G51" s="148" t="s">
        <v>259</v>
      </c>
      <c r="H51" s="148" t="s">
        <v>260</v>
      </c>
      <c r="K51" s="152" t="n">
        <v>1982</v>
      </c>
    </row>
    <row r="52" customFormat="false" ht="13.5" hidden="false" customHeight="false" outlineLevel="0" collapsed="false">
      <c r="F52" s="148" t="s">
        <v>261</v>
      </c>
      <c r="G52" s="148" t="s">
        <v>188</v>
      </c>
      <c r="H52" s="148" t="s">
        <v>189</v>
      </c>
      <c r="K52" s="152" t="n">
        <v>1981</v>
      </c>
    </row>
    <row r="53" customFormat="false" ht="13.5" hidden="false" customHeight="false" outlineLevel="0" collapsed="false">
      <c r="F53" s="148" t="s">
        <v>262</v>
      </c>
      <c r="G53" s="148" t="s">
        <v>232</v>
      </c>
      <c r="H53" s="148" t="s">
        <v>263</v>
      </c>
      <c r="K53" s="152" t="n">
        <v>1980</v>
      </c>
    </row>
    <row r="54" customFormat="false" ht="13.5" hidden="false" customHeight="false" outlineLevel="0" collapsed="false">
      <c r="F54" s="148" t="s">
        <v>264</v>
      </c>
      <c r="G54" s="148" t="s">
        <v>225</v>
      </c>
      <c r="H54" s="148" t="s">
        <v>226</v>
      </c>
      <c r="K54" s="152" t="n">
        <v>1979</v>
      </c>
    </row>
    <row r="55" customFormat="false" ht="13.5" hidden="false" customHeight="false" outlineLevel="0" collapsed="false">
      <c r="F55" s="148" t="s">
        <v>265</v>
      </c>
      <c r="G55" s="148" t="s">
        <v>200</v>
      </c>
      <c r="H55" s="148" t="s">
        <v>201</v>
      </c>
      <c r="K55" s="152" t="n">
        <v>1978</v>
      </c>
    </row>
    <row r="56" customFormat="false" ht="13.5" hidden="false" customHeight="false" outlineLevel="0" collapsed="false">
      <c r="F56" s="148" t="s">
        <v>266</v>
      </c>
      <c r="G56" s="148" t="s">
        <v>196</v>
      </c>
      <c r="H56" s="148" t="s">
        <v>197</v>
      </c>
      <c r="K56" s="152" t="n">
        <v>1977</v>
      </c>
    </row>
    <row r="57" customFormat="false" ht="13.5" hidden="false" customHeight="false" outlineLevel="0" collapsed="false">
      <c r="F57" s="148" t="s">
        <v>267</v>
      </c>
      <c r="G57" s="148" t="s">
        <v>267</v>
      </c>
      <c r="H57" s="148" t="s">
        <v>205</v>
      </c>
      <c r="K57" s="152" t="n">
        <v>1976</v>
      </c>
    </row>
    <row r="58" customFormat="false" ht="13.5" hidden="false" customHeight="false" outlineLevel="0" collapsed="false">
      <c r="F58" s="148" t="s">
        <v>268</v>
      </c>
      <c r="G58" s="148" t="s">
        <v>267</v>
      </c>
      <c r="H58" s="148" t="s">
        <v>205</v>
      </c>
      <c r="K58" s="152" t="n">
        <v>1975</v>
      </c>
    </row>
    <row r="59" customFormat="false" ht="13.5" hidden="false" customHeight="false" outlineLevel="0" collapsed="false">
      <c r="F59" s="148" t="s">
        <v>269</v>
      </c>
      <c r="G59" s="148" t="s">
        <v>188</v>
      </c>
      <c r="H59" s="148" t="s">
        <v>189</v>
      </c>
      <c r="K59" s="152" t="n">
        <v>1974</v>
      </c>
    </row>
    <row r="60" customFormat="false" ht="13.5" hidden="false" customHeight="false" outlineLevel="0" collapsed="false">
      <c r="F60" s="148" t="s">
        <v>270</v>
      </c>
      <c r="G60" s="148" t="s">
        <v>210</v>
      </c>
      <c r="H60" s="148" t="s">
        <v>211</v>
      </c>
      <c r="K60" s="152" t="n">
        <v>1973</v>
      </c>
    </row>
    <row r="61" customFormat="false" ht="13.5" hidden="false" customHeight="false" outlineLevel="0" collapsed="false">
      <c r="F61" s="148" t="s">
        <v>271</v>
      </c>
      <c r="G61" s="148" t="s">
        <v>149</v>
      </c>
      <c r="H61" s="148" t="s">
        <v>150</v>
      </c>
      <c r="K61" s="152" t="n">
        <v>1972</v>
      </c>
    </row>
    <row r="62" customFormat="false" ht="13.5" hidden="false" customHeight="false" outlineLevel="0" collapsed="false">
      <c r="F62" s="148" t="s">
        <v>272</v>
      </c>
      <c r="G62" s="148" t="s">
        <v>137</v>
      </c>
      <c r="H62" s="148" t="s">
        <v>159</v>
      </c>
      <c r="K62" s="152" t="n">
        <v>1971</v>
      </c>
    </row>
    <row r="63" customFormat="false" ht="13.5" hidden="false" customHeight="false" outlineLevel="0" collapsed="false">
      <c r="F63" s="148" t="s">
        <v>273</v>
      </c>
      <c r="G63" s="148" t="s">
        <v>232</v>
      </c>
      <c r="H63" s="148" t="s">
        <v>263</v>
      </c>
      <c r="K63" s="152" t="n">
        <v>1970</v>
      </c>
    </row>
    <row r="64" customFormat="false" ht="13.5" hidden="false" customHeight="false" outlineLevel="0" collapsed="false">
      <c r="F64" s="148" t="s">
        <v>274</v>
      </c>
      <c r="G64" s="148" t="s">
        <v>181</v>
      </c>
      <c r="H64" s="148" t="s">
        <v>182</v>
      </c>
      <c r="K64" s="152" t="n">
        <v>1969</v>
      </c>
    </row>
    <row r="65" customFormat="false" ht="13.5" hidden="false" customHeight="false" outlineLevel="0" collapsed="false">
      <c r="F65" s="148" t="s">
        <v>275</v>
      </c>
      <c r="G65" s="148" t="s">
        <v>137</v>
      </c>
      <c r="H65" s="148" t="s">
        <v>138</v>
      </c>
      <c r="K65" s="152" t="n">
        <v>1968</v>
      </c>
    </row>
    <row r="66" customFormat="false" ht="13.5" hidden="false" customHeight="false" outlineLevel="0" collapsed="false">
      <c r="F66" s="148" t="s">
        <v>276</v>
      </c>
      <c r="G66" s="148" t="s">
        <v>229</v>
      </c>
      <c r="H66" s="148" t="s">
        <v>230</v>
      </c>
      <c r="K66" s="152" t="n">
        <v>1967</v>
      </c>
    </row>
    <row r="67" customFormat="false" ht="13.5" hidden="false" customHeight="false" outlineLevel="0" collapsed="false">
      <c r="F67" s="148" t="s">
        <v>277</v>
      </c>
      <c r="G67" s="148" t="s">
        <v>220</v>
      </c>
      <c r="H67" s="148" t="s">
        <v>221</v>
      </c>
      <c r="K67" s="152" t="n">
        <v>1966</v>
      </c>
    </row>
    <row r="68" customFormat="false" ht="13.5" hidden="false" customHeight="false" outlineLevel="0" collapsed="false">
      <c r="F68" s="148" t="s">
        <v>278</v>
      </c>
      <c r="G68" s="148" t="s">
        <v>225</v>
      </c>
      <c r="H68" s="148" t="s">
        <v>226</v>
      </c>
      <c r="K68" s="152" t="n">
        <v>1965</v>
      </c>
    </row>
    <row r="69" customFormat="false" ht="13.5" hidden="false" customHeight="false" outlineLevel="0" collapsed="false">
      <c r="F69" s="148" t="s">
        <v>279</v>
      </c>
      <c r="G69" s="148" t="s">
        <v>181</v>
      </c>
      <c r="H69" s="148" t="s">
        <v>280</v>
      </c>
      <c r="K69" s="152" t="n">
        <v>1964</v>
      </c>
    </row>
    <row r="70" customFormat="false" ht="13.5" hidden="false" customHeight="false" outlineLevel="0" collapsed="false">
      <c r="F70" s="148" t="s">
        <v>281</v>
      </c>
      <c r="G70" s="148" t="s">
        <v>137</v>
      </c>
      <c r="H70" s="148" t="s">
        <v>242</v>
      </c>
      <c r="K70" s="152" t="n">
        <v>1963</v>
      </c>
    </row>
    <row r="71" customFormat="false" ht="13.5" hidden="false" customHeight="false" outlineLevel="0" collapsed="false">
      <c r="F71" s="148" t="s">
        <v>282</v>
      </c>
      <c r="G71" s="148" t="s">
        <v>283</v>
      </c>
      <c r="H71" s="148" t="s">
        <v>284</v>
      </c>
      <c r="K71" s="152" t="n">
        <v>1962</v>
      </c>
    </row>
    <row r="72" customFormat="false" ht="13.5" hidden="false" customHeight="false" outlineLevel="0" collapsed="false">
      <c r="F72" s="148" t="s">
        <v>285</v>
      </c>
      <c r="G72" s="148" t="s">
        <v>235</v>
      </c>
      <c r="H72" s="148" t="s">
        <v>236</v>
      </c>
      <c r="K72" s="152" t="n">
        <v>1961</v>
      </c>
    </row>
    <row r="73" customFormat="false" ht="13.5" hidden="false" customHeight="false" outlineLevel="0" collapsed="false">
      <c r="F73" s="148" t="s">
        <v>286</v>
      </c>
      <c r="G73" s="148" t="s">
        <v>181</v>
      </c>
      <c r="H73" s="148" t="s">
        <v>280</v>
      </c>
      <c r="K73" s="152" t="n">
        <v>1960</v>
      </c>
    </row>
    <row r="74" customFormat="false" ht="13.5" hidden="false" customHeight="false" outlineLevel="0" collapsed="false">
      <c r="F74" s="148" t="s">
        <v>287</v>
      </c>
      <c r="G74" s="148" t="s">
        <v>192</v>
      </c>
      <c r="H74" s="148" t="s">
        <v>193</v>
      </c>
      <c r="K74" s="152" t="n">
        <v>1959</v>
      </c>
    </row>
    <row r="75" customFormat="false" ht="13.5" hidden="false" customHeight="false" outlineLevel="0" collapsed="false">
      <c r="F75" s="148" t="s">
        <v>288</v>
      </c>
      <c r="G75" s="148" t="s">
        <v>235</v>
      </c>
      <c r="H75" s="148" t="s">
        <v>236</v>
      </c>
      <c r="K75" s="152" t="n">
        <v>1958</v>
      </c>
    </row>
    <row r="76" customFormat="false" ht="13.5" hidden="false" customHeight="false" outlineLevel="0" collapsed="false">
      <c r="F76" s="148" t="s">
        <v>289</v>
      </c>
      <c r="G76" s="148" t="s">
        <v>171</v>
      </c>
      <c r="H76" s="148" t="s">
        <v>172</v>
      </c>
      <c r="K76" s="152" t="n">
        <v>1957</v>
      </c>
    </row>
    <row r="77" customFormat="false" ht="13.5" hidden="false" customHeight="false" outlineLevel="0" collapsed="false">
      <c r="F77" s="148" t="s">
        <v>290</v>
      </c>
      <c r="G77" s="148" t="s">
        <v>291</v>
      </c>
      <c r="H77" s="148" t="s">
        <v>292</v>
      </c>
      <c r="K77" s="152" t="n">
        <v>1956</v>
      </c>
    </row>
    <row r="78" customFormat="false" ht="13.5" hidden="false" customHeight="false" outlineLevel="0" collapsed="false">
      <c r="F78" s="148" t="s">
        <v>293</v>
      </c>
      <c r="G78" s="148" t="s">
        <v>171</v>
      </c>
      <c r="H78" s="148" t="s">
        <v>172</v>
      </c>
      <c r="K78" s="152" t="n">
        <v>1955</v>
      </c>
    </row>
    <row r="79" customFormat="false" ht="13.5" hidden="false" customHeight="false" outlineLevel="0" collapsed="false">
      <c r="F79" s="148" t="s">
        <v>294</v>
      </c>
      <c r="G79" s="148" t="s">
        <v>171</v>
      </c>
      <c r="H79" s="148" t="s">
        <v>172</v>
      </c>
      <c r="K79" s="152" t="n">
        <v>1954</v>
      </c>
    </row>
    <row r="80" customFormat="false" ht="13.5" hidden="false" customHeight="false" outlineLevel="0" collapsed="false">
      <c r="F80" s="148" t="s">
        <v>295</v>
      </c>
      <c r="G80" s="148" t="s">
        <v>171</v>
      </c>
      <c r="H80" s="148" t="s">
        <v>172</v>
      </c>
      <c r="K80" s="152" t="n">
        <v>1953</v>
      </c>
    </row>
    <row r="81" customFormat="false" ht="13.5" hidden="false" customHeight="false" outlineLevel="0" collapsed="false">
      <c r="F81" s="148" t="s">
        <v>296</v>
      </c>
      <c r="G81" s="148" t="s">
        <v>229</v>
      </c>
      <c r="H81" s="148" t="s">
        <v>230</v>
      </c>
      <c r="K81" s="152" t="n">
        <v>1952</v>
      </c>
    </row>
    <row r="82" customFormat="false" ht="13.5" hidden="false" customHeight="false" outlineLevel="0" collapsed="false">
      <c r="F82" s="148" t="s">
        <v>297</v>
      </c>
      <c r="G82" s="148" t="s">
        <v>259</v>
      </c>
      <c r="H82" s="148" t="s">
        <v>260</v>
      </c>
      <c r="K82" s="152" t="n">
        <v>1951</v>
      </c>
    </row>
    <row r="83" customFormat="false" ht="13.5" hidden="false" customHeight="false" outlineLevel="0" collapsed="false">
      <c r="F83" s="148" t="s">
        <v>298</v>
      </c>
      <c r="G83" s="148" t="s">
        <v>299</v>
      </c>
      <c r="H83" s="148" t="s">
        <v>300</v>
      </c>
      <c r="K83" s="152" t="n">
        <v>1950</v>
      </c>
    </row>
    <row r="84" customFormat="false" ht="13.5" hidden="false" customHeight="false" outlineLevel="0" collapsed="false">
      <c r="F84" s="148" t="s">
        <v>301</v>
      </c>
      <c r="G84" s="148" t="s">
        <v>176</v>
      </c>
      <c r="H84" s="148" t="s">
        <v>177</v>
      </c>
      <c r="K84" s="152" t="n">
        <v>1949</v>
      </c>
    </row>
    <row r="85" customFormat="false" ht="13.5" hidden="false" customHeight="false" outlineLevel="0" collapsed="false">
      <c r="F85" s="148" t="s">
        <v>302</v>
      </c>
      <c r="G85" s="148" t="s">
        <v>210</v>
      </c>
      <c r="H85" s="148" t="s">
        <v>211</v>
      </c>
      <c r="K85" s="152" t="n">
        <v>1948</v>
      </c>
    </row>
    <row r="86" customFormat="false" ht="13.5" hidden="false" customHeight="false" outlineLevel="0" collapsed="false">
      <c r="F86" s="148" t="s">
        <v>303</v>
      </c>
      <c r="G86" s="148" t="s">
        <v>137</v>
      </c>
      <c r="H86" s="148" t="s">
        <v>242</v>
      </c>
      <c r="K86" s="152" t="n">
        <v>1947</v>
      </c>
    </row>
    <row r="87" customFormat="false" ht="13.5" hidden="false" customHeight="false" outlineLevel="0" collapsed="false">
      <c r="F87" s="148" t="s">
        <v>304</v>
      </c>
      <c r="G87" s="148" t="s">
        <v>137</v>
      </c>
      <c r="H87" s="148" t="s">
        <v>305</v>
      </c>
      <c r="K87" s="152" t="n">
        <v>1946</v>
      </c>
    </row>
    <row r="88" customFormat="false" ht="13.5" hidden="false" customHeight="false" outlineLevel="0" collapsed="false">
      <c r="F88" s="148" t="s">
        <v>306</v>
      </c>
      <c r="G88" s="148" t="s">
        <v>196</v>
      </c>
      <c r="H88" s="148" t="s">
        <v>197</v>
      </c>
      <c r="K88" s="152" t="n">
        <v>1945</v>
      </c>
    </row>
    <row r="89" customFormat="false" ht="13.5" hidden="false" customHeight="false" outlineLevel="0" collapsed="false">
      <c r="F89" s="148" t="s">
        <v>307</v>
      </c>
      <c r="G89" s="148" t="s">
        <v>196</v>
      </c>
      <c r="H89" s="148" t="s">
        <v>197</v>
      </c>
      <c r="K89" s="152" t="n">
        <v>1944</v>
      </c>
    </row>
    <row r="90" customFormat="false" ht="13.5" hidden="false" customHeight="false" outlineLevel="0" collapsed="false">
      <c r="F90" s="148" t="s">
        <v>308</v>
      </c>
      <c r="G90" s="148" t="s">
        <v>166</v>
      </c>
      <c r="H90" s="148" t="s">
        <v>167</v>
      </c>
      <c r="K90" s="152" t="n">
        <v>1943</v>
      </c>
    </row>
    <row r="91" customFormat="false" ht="13.5" hidden="false" customHeight="false" outlineLevel="0" collapsed="false">
      <c r="F91" s="148" t="s">
        <v>309</v>
      </c>
      <c r="G91" s="148" t="s">
        <v>196</v>
      </c>
      <c r="H91" s="148" t="s">
        <v>197</v>
      </c>
      <c r="K91" s="152" t="n">
        <v>1942</v>
      </c>
    </row>
    <row r="92" customFormat="false" ht="13.5" hidden="false" customHeight="false" outlineLevel="0" collapsed="false">
      <c r="F92" s="148" t="s">
        <v>310</v>
      </c>
      <c r="G92" s="148" t="s">
        <v>216</v>
      </c>
      <c r="H92" s="148" t="s">
        <v>217</v>
      </c>
      <c r="K92" s="152" t="n">
        <v>1941</v>
      </c>
    </row>
    <row r="93" customFormat="false" ht="13.5" hidden="false" customHeight="false" outlineLevel="0" collapsed="false">
      <c r="F93" s="148" t="s">
        <v>311</v>
      </c>
      <c r="G93" s="148" t="s">
        <v>181</v>
      </c>
      <c r="H93" s="148" t="s">
        <v>182</v>
      </c>
      <c r="K93" s="152" t="n">
        <v>1940</v>
      </c>
    </row>
    <row r="94" customFormat="false" ht="13.5" hidden="false" customHeight="false" outlineLevel="0" collapsed="false">
      <c r="F94" s="148" t="s">
        <v>312</v>
      </c>
      <c r="G94" s="148" t="s">
        <v>313</v>
      </c>
      <c r="H94" s="148" t="s">
        <v>314</v>
      </c>
      <c r="K94" s="152" t="n">
        <v>1939</v>
      </c>
    </row>
    <row r="95" customFormat="false" ht="13.5" hidden="false" customHeight="false" outlineLevel="0" collapsed="false">
      <c r="F95" s="148" t="s">
        <v>315</v>
      </c>
      <c r="G95" s="148" t="s">
        <v>299</v>
      </c>
      <c r="H95" s="148" t="s">
        <v>300</v>
      </c>
      <c r="K95" s="152" t="n">
        <v>1938</v>
      </c>
    </row>
    <row r="96" customFormat="false" ht="27" hidden="false" customHeight="false" outlineLevel="0" collapsed="false">
      <c r="F96" s="148" t="s">
        <v>316</v>
      </c>
      <c r="G96" s="148" t="s">
        <v>299</v>
      </c>
      <c r="H96" s="148" t="s">
        <v>317</v>
      </c>
      <c r="K96" s="152" t="n">
        <v>1937</v>
      </c>
    </row>
    <row r="97" customFormat="false" ht="13.5" hidden="false" customHeight="false" outlineLevel="0" collapsed="false">
      <c r="F97" s="148" t="s">
        <v>318</v>
      </c>
      <c r="G97" s="148" t="s">
        <v>192</v>
      </c>
      <c r="H97" s="148" t="s">
        <v>193</v>
      </c>
      <c r="K97" s="152" t="n">
        <v>1936</v>
      </c>
    </row>
    <row r="98" customFormat="false" ht="13.5" hidden="false" customHeight="false" outlineLevel="0" collapsed="false">
      <c r="F98" s="148" t="s">
        <v>319</v>
      </c>
      <c r="G98" s="148" t="s">
        <v>200</v>
      </c>
      <c r="H98" s="148" t="s">
        <v>201</v>
      </c>
      <c r="K98" s="152" t="n">
        <v>1935</v>
      </c>
    </row>
    <row r="99" customFormat="false" ht="13.5" hidden="false" customHeight="false" outlineLevel="0" collapsed="false">
      <c r="F99" s="148" t="s">
        <v>320</v>
      </c>
      <c r="G99" s="148" t="s">
        <v>232</v>
      </c>
      <c r="H99" s="148" t="s">
        <v>263</v>
      </c>
      <c r="K99" s="152" t="n">
        <v>1934</v>
      </c>
    </row>
    <row r="100" customFormat="false" ht="13.5" hidden="false" customHeight="false" outlineLevel="0" collapsed="false">
      <c r="F100" s="148" t="s">
        <v>321</v>
      </c>
      <c r="G100" s="148" t="s">
        <v>210</v>
      </c>
      <c r="H100" s="148" t="s">
        <v>211</v>
      </c>
      <c r="K100" s="152" t="n">
        <v>1933</v>
      </c>
    </row>
    <row r="101" customFormat="false" ht="13.5" hidden="false" customHeight="false" outlineLevel="0" collapsed="false">
      <c r="F101" s="148" t="s">
        <v>322</v>
      </c>
      <c r="G101" s="148" t="s">
        <v>171</v>
      </c>
      <c r="H101" s="148" t="s">
        <v>172</v>
      </c>
      <c r="K101" s="152" t="n">
        <v>1932</v>
      </c>
    </row>
    <row r="102" customFormat="false" ht="13.5" hidden="false" customHeight="false" outlineLevel="0" collapsed="false">
      <c r="F102" s="148" t="s">
        <v>323</v>
      </c>
      <c r="G102" s="148" t="s">
        <v>213</v>
      </c>
      <c r="H102" s="148" t="s">
        <v>214</v>
      </c>
      <c r="K102" s="152" t="n">
        <v>1931</v>
      </c>
    </row>
    <row r="103" customFormat="false" ht="13.5" hidden="false" customHeight="false" outlineLevel="0" collapsed="false">
      <c r="F103" s="148" t="s">
        <v>324</v>
      </c>
      <c r="G103" s="148" t="s">
        <v>259</v>
      </c>
      <c r="H103" s="148" t="s">
        <v>260</v>
      </c>
      <c r="K103" s="152" t="n">
        <v>1930</v>
      </c>
    </row>
    <row r="104" customFormat="false" ht="13.5" hidden="false" customHeight="false" outlineLevel="0" collapsed="false">
      <c r="F104" s="148" t="s">
        <v>325</v>
      </c>
      <c r="G104" s="148" t="s">
        <v>137</v>
      </c>
      <c r="H104" s="148" t="s">
        <v>242</v>
      </c>
      <c r="K104" s="152" t="n">
        <v>1929</v>
      </c>
    </row>
    <row r="105" customFormat="false" ht="13.5" hidden="false" customHeight="false" outlineLevel="0" collapsed="false">
      <c r="F105" s="148" t="s">
        <v>326</v>
      </c>
      <c r="G105" s="148" t="s">
        <v>137</v>
      </c>
      <c r="H105" s="148" t="s">
        <v>305</v>
      </c>
      <c r="K105" s="152" t="n">
        <v>1928</v>
      </c>
    </row>
    <row r="106" customFormat="false" ht="13.5" hidden="false" customHeight="false" outlineLevel="0" collapsed="false">
      <c r="F106" s="148" t="s">
        <v>327</v>
      </c>
      <c r="G106" s="148" t="s">
        <v>137</v>
      </c>
      <c r="H106" s="148" t="s">
        <v>242</v>
      </c>
      <c r="K106" s="152" t="n">
        <v>1927</v>
      </c>
    </row>
    <row r="107" customFormat="false" ht="13.5" hidden="false" customHeight="false" outlineLevel="0" collapsed="false">
      <c r="F107" s="148" t="s">
        <v>328</v>
      </c>
      <c r="G107" s="148" t="s">
        <v>188</v>
      </c>
      <c r="H107" s="148" t="s">
        <v>189</v>
      </c>
      <c r="K107" s="152" t="n">
        <v>1926</v>
      </c>
    </row>
    <row r="108" customFormat="false" ht="13.5" hidden="false" customHeight="false" outlineLevel="0" collapsed="false">
      <c r="F108" s="148" t="s">
        <v>329</v>
      </c>
      <c r="G108" s="148" t="s">
        <v>232</v>
      </c>
      <c r="H108" s="148" t="s">
        <v>263</v>
      </c>
      <c r="K108" s="152" t="n">
        <v>1925</v>
      </c>
    </row>
    <row r="109" customFormat="false" ht="13.5" hidden="false" customHeight="false" outlineLevel="0" collapsed="false">
      <c r="F109" s="148" t="s">
        <v>330</v>
      </c>
      <c r="G109" s="148" t="s">
        <v>137</v>
      </c>
      <c r="H109" s="148" t="s">
        <v>242</v>
      </c>
      <c r="K109" s="152" t="n">
        <v>1924</v>
      </c>
    </row>
    <row r="110" customFormat="false" ht="13.5" hidden="false" customHeight="false" outlineLevel="0" collapsed="false">
      <c r="F110" s="148" t="s">
        <v>331</v>
      </c>
      <c r="G110" s="148" t="s">
        <v>232</v>
      </c>
      <c r="H110" s="148" t="s">
        <v>263</v>
      </c>
      <c r="K110" s="152" t="n">
        <v>1923</v>
      </c>
    </row>
    <row r="111" customFormat="false" ht="13.5" hidden="false" customHeight="false" outlineLevel="0" collapsed="false">
      <c r="F111" s="148" t="s">
        <v>332</v>
      </c>
      <c r="G111" s="148" t="s">
        <v>137</v>
      </c>
      <c r="H111" s="148" t="s">
        <v>242</v>
      </c>
      <c r="K111" s="152" t="n">
        <v>1922</v>
      </c>
    </row>
    <row r="112" customFormat="false" ht="13.5" hidden="false" customHeight="false" outlineLevel="0" collapsed="false">
      <c r="F112" s="148" t="s">
        <v>333</v>
      </c>
      <c r="G112" s="148" t="s">
        <v>196</v>
      </c>
      <c r="H112" s="148" t="s">
        <v>197</v>
      </c>
      <c r="K112" s="152" t="n">
        <v>1921</v>
      </c>
    </row>
    <row r="113" customFormat="false" ht="13.5" hidden="false" customHeight="false" outlineLevel="0" collapsed="false">
      <c r="F113" s="148" t="s">
        <v>334</v>
      </c>
      <c r="G113" s="148" t="s">
        <v>188</v>
      </c>
      <c r="H113" s="148" t="s">
        <v>189</v>
      </c>
      <c r="K113" s="152" t="n">
        <v>1920</v>
      </c>
    </row>
    <row r="114" customFormat="false" ht="13.5" hidden="false" customHeight="false" outlineLevel="0" collapsed="false">
      <c r="F114" s="148" t="s">
        <v>335</v>
      </c>
      <c r="G114" s="148" t="s">
        <v>232</v>
      </c>
      <c r="H114" s="148" t="s">
        <v>263</v>
      </c>
      <c r="K114" s="152" t="n">
        <v>1919</v>
      </c>
    </row>
    <row r="115" customFormat="false" ht="13.5" hidden="false" customHeight="false" outlineLevel="0" collapsed="false">
      <c r="F115" s="148" t="s">
        <v>336</v>
      </c>
      <c r="G115" s="148" t="s">
        <v>149</v>
      </c>
      <c r="H115" s="148" t="s">
        <v>150</v>
      </c>
      <c r="K115" s="152" t="n">
        <v>1918</v>
      </c>
    </row>
    <row r="116" customFormat="false" ht="13.5" hidden="false" customHeight="false" outlineLevel="0" collapsed="false">
      <c r="F116" s="148" t="s">
        <v>337</v>
      </c>
      <c r="G116" s="148" t="s">
        <v>338</v>
      </c>
      <c r="H116" s="148" t="s">
        <v>189</v>
      </c>
      <c r="K116" s="152" t="n">
        <v>1917</v>
      </c>
    </row>
    <row r="117" customFormat="false" ht="13.5" hidden="false" customHeight="false" outlineLevel="0" collapsed="false">
      <c r="F117" s="148" t="s">
        <v>339</v>
      </c>
      <c r="G117" s="148" t="s">
        <v>338</v>
      </c>
      <c r="H117" s="148" t="s">
        <v>340</v>
      </c>
      <c r="K117" s="152" t="n">
        <v>1916</v>
      </c>
    </row>
    <row r="118" customFormat="false" ht="13.5" hidden="false" customHeight="false" outlineLevel="0" collapsed="false">
      <c r="F118" s="148" t="s">
        <v>341</v>
      </c>
      <c r="G118" s="148" t="s">
        <v>188</v>
      </c>
      <c r="H118" s="148" t="s">
        <v>189</v>
      </c>
      <c r="K118" s="152" t="n">
        <v>1915</v>
      </c>
    </row>
    <row r="119" customFormat="false" ht="13.5" hidden="false" customHeight="false" outlineLevel="0" collapsed="false">
      <c r="F119" s="148" t="s">
        <v>342</v>
      </c>
      <c r="G119" s="148" t="s">
        <v>171</v>
      </c>
      <c r="H119" s="148" t="s">
        <v>172</v>
      </c>
      <c r="K119" s="152" t="n">
        <v>1914</v>
      </c>
    </row>
    <row r="120" customFormat="false" ht="13.5" hidden="false" customHeight="false" outlineLevel="0" collapsed="false">
      <c r="F120" s="148" t="s">
        <v>343</v>
      </c>
      <c r="G120" s="148" t="s">
        <v>229</v>
      </c>
      <c r="H120" s="148" t="s">
        <v>230</v>
      </c>
      <c r="K120" s="152" t="n">
        <v>1913</v>
      </c>
    </row>
    <row r="121" customFormat="false" ht="13.5" hidden="false" customHeight="false" outlineLevel="0" collapsed="false">
      <c r="F121" s="148" t="s">
        <v>344</v>
      </c>
      <c r="G121" s="148" t="s">
        <v>196</v>
      </c>
      <c r="H121" s="148" t="s">
        <v>197</v>
      </c>
      <c r="K121" s="152" t="n">
        <v>1912</v>
      </c>
    </row>
    <row r="122" customFormat="false" ht="13.5" hidden="false" customHeight="false" outlineLevel="0" collapsed="false">
      <c r="F122" s="148" t="s">
        <v>345</v>
      </c>
      <c r="G122" s="148" t="s">
        <v>220</v>
      </c>
      <c r="H122" s="148" t="s">
        <v>221</v>
      </c>
      <c r="K122" s="152" t="n">
        <v>1911</v>
      </c>
    </row>
    <row r="123" customFormat="false" ht="13.5" hidden="false" customHeight="false" outlineLevel="0" collapsed="false">
      <c r="F123" s="148" t="s">
        <v>346</v>
      </c>
      <c r="G123" s="148" t="s">
        <v>192</v>
      </c>
      <c r="H123" s="148" t="s">
        <v>193</v>
      </c>
      <c r="K123" s="152" t="n">
        <v>1910</v>
      </c>
    </row>
    <row r="124" customFormat="false" ht="13.5" hidden="false" customHeight="false" outlineLevel="0" collapsed="false">
      <c r="F124" s="148" t="s">
        <v>232</v>
      </c>
      <c r="G124" s="148" t="s">
        <v>232</v>
      </c>
      <c r="H124" s="148" t="s">
        <v>233</v>
      </c>
      <c r="K124" s="152" t="n">
        <v>1909</v>
      </c>
    </row>
    <row r="125" customFormat="false" ht="13.5" hidden="false" customHeight="false" outlineLevel="0" collapsed="false">
      <c r="F125" s="148" t="s">
        <v>347</v>
      </c>
      <c r="G125" s="148" t="s">
        <v>137</v>
      </c>
      <c r="H125" s="148" t="s">
        <v>242</v>
      </c>
      <c r="K125" s="152" t="n">
        <v>1908</v>
      </c>
    </row>
    <row r="126" customFormat="false" ht="13.5" hidden="false" customHeight="false" outlineLevel="0" collapsed="false">
      <c r="F126" s="148" t="s">
        <v>348</v>
      </c>
      <c r="G126" s="148" t="s">
        <v>232</v>
      </c>
      <c r="H126" s="148" t="s">
        <v>263</v>
      </c>
      <c r="K126" s="152" t="n">
        <v>1907</v>
      </c>
    </row>
    <row r="127" customFormat="false" ht="13.5" hidden="false" customHeight="false" outlineLevel="0" collapsed="false">
      <c r="F127" s="148" t="s">
        <v>349</v>
      </c>
      <c r="G127" s="148" t="s">
        <v>196</v>
      </c>
      <c r="H127" s="148" t="s">
        <v>350</v>
      </c>
      <c r="K127" s="152" t="n">
        <v>1906</v>
      </c>
    </row>
    <row r="128" customFormat="false" ht="13.5" hidden="false" customHeight="false" outlineLevel="0" collapsed="false">
      <c r="F128" s="148" t="s">
        <v>351</v>
      </c>
      <c r="G128" s="148" t="s">
        <v>149</v>
      </c>
      <c r="H128" s="148" t="s">
        <v>150</v>
      </c>
      <c r="K128" s="152" t="n">
        <v>1905</v>
      </c>
    </row>
    <row r="129" customFormat="false" ht="13.5" hidden="false" customHeight="false" outlineLevel="0" collapsed="false">
      <c r="F129" s="148" t="s">
        <v>352</v>
      </c>
      <c r="G129" s="148" t="s">
        <v>232</v>
      </c>
      <c r="H129" s="148" t="s">
        <v>189</v>
      </c>
      <c r="K129" s="152" t="n">
        <v>1904</v>
      </c>
    </row>
    <row r="130" customFormat="false" ht="13.5" hidden="false" customHeight="false" outlineLevel="0" collapsed="false">
      <c r="F130" s="148" t="s">
        <v>353</v>
      </c>
      <c r="G130" s="148" t="s">
        <v>220</v>
      </c>
      <c r="H130" s="148" t="s">
        <v>221</v>
      </c>
      <c r="K130" s="152" t="n">
        <v>1903</v>
      </c>
    </row>
    <row r="131" customFormat="false" ht="13.5" hidden="false" customHeight="false" outlineLevel="0" collapsed="false">
      <c r="F131" s="148" t="s">
        <v>354</v>
      </c>
      <c r="G131" s="148" t="s">
        <v>220</v>
      </c>
      <c r="H131" s="148" t="s">
        <v>355</v>
      </c>
      <c r="K131" s="152" t="n">
        <v>1902</v>
      </c>
    </row>
    <row r="132" customFormat="false" ht="13.5" hidden="false" customHeight="false" outlineLevel="0" collapsed="false">
      <c r="F132" s="148" t="s">
        <v>356</v>
      </c>
      <c r="G132" s="148" t="s">
        <v>291</v>
      </c>
      <c r="H132" s="148" t="s">
        <v>292</v>
      </c>
      <c r="K132" s="152" t="n">
        <v>1901</v>
      </c>
    </row>
    <row r="133" customFormat="false" ht="13.5" hidden="false" customHeight="false" outlineLevel="0" collapsed="false">
      <c r="F133" s="148" t="s">
        <v>357</v>
      </c>
      <c r="G133" s="148" t="s">
        <v>283</v>
      </c>
      <c r="H133" s="148" t="s">
        <v>284</v>
      </c>
      <c r="K133" s="152" t="n">
        <v>1900</v>
      </c>
    </row>
    <row r="134" customFormat="false" ht="13.5" hidden="false" customHeight="false" outlineLevel="0" collapsed="false">
      <c r="F134" s="148" t="s">
        <v>358</v>
      </c>
      <c r="G134" s="148" t="s">
        <v>359</v>
      </c>
      <c r="H134" s="148" t="s">
        <v>360</v>
      </c>
    </row>
    <row r="135" customFormat="false" ht="13.5" hidden="false" customHeight="false" outlineLevel="0" collapsed="false">
      <c r="F135" s="148" t="s">
        <v>361</v>
      </c>
      <c r="G135" s="148" t="s">
        <v>229</v>
      </c>
      <c r="H135" s="148" t="s">
        <v>230</v>
      </c>
    </row>
    <row r="136" customFormat="false" ht="13.5" hidden="false" customHeight="false" outlineLevel="0" collapsed="false">
      <c r="F136" s="148" t="s">
        <v>362</v>
      </c>
      <c r="G136" s="148" t="s">
        <v>210</v>
      </c>
      <c r="H136" s="148" t="s">
        <v>211</v>
      </c>
    </row>
    <row r="137" customFormat="false" ht="13.5" hidden="false" customHeight="false" outlineLevel="0" collapsed="false">
      <c r="F137" s="148" t="s">
        <v>363</v>
      </c>
      <c r="G137" s="148" t="s">
        <v>220</v>
      </c>
      <c r="H137" s="148" t="s">
        <v>221</v>
      </c>
    </row>
    <row r="138" customFormat="false" ht="13.5" hidden="false" customHeight="false" outlineLevel="0" collapsed="false">
      <c r="F138" s="148" t="s">
        <v>364</v>
      </c>
      <c r="G138" s="148" t="s">
        <v>137</v>
      </c>
      <c r="H138" s="148" t="s">
        <v>242</v>
      </c>
    </row>
    <row r="139" customFormat="false" ht="13.5" hidden="false" customHeight="false" outlineLevel="0" collapsed="false">
      <c r="F139" s="148" t="s">
        <v>365</v>
      </c>
      <c r="G139" s="148" t="s">
        <v>232</v>
      </c>
      <c r="H139" s="148" t="s">
        <v>263</v>
      </c>
    </row>
    <row r="140" customFormat="false" ht="13.5" hidden="false" customHeight="false" outlineLevel="0" collapsed="false">
      <c r="F140" s="148" t="s">
        <v>366</v>
      </c>
      <c r="G140" s="148" t="s">
        <v>188</v>
      </c>
      <c r="H140" s="148" t="s">
        <v>189</v>
      </c>
    </row>
    <row r="141" customFormat="false" ht="13.5" hidden="false" customHeight="false" outlineLevel="0" collapsed="false">
      <c r="F141" s="148" t="s">
        <v>367</v>
      </c>
      <c r="G141" s="148" t="s">
        <v>196</v>
      </c>
      <c r="H141" s="148" t="s">
        <v>197</v>
      </c>
    </row>
    <row r="142" customFormat="false" ht="13.5" hidden="false" customHeight="false" outlineLevel="0" collapsed="false">
      <c r="F142" s="148" t="s">
        <v>368</v>
      </c>
      <c r="G142" s="148" t="s">
        <v>166</v>
      </c>
      <c r="H142" s="148" t="s">
        <v>167</v>
      </c>
    </row>
    <row r="143" customFormat="false" ht="13.5" hidden="false" customHeight="false" outlineLevel="0" collapsed="false">
      <c r="F143" s="148" t="s">
        <v>369</v>
      </c>
      <c r="G143" s="148" t="s">
        <v>313</v>
      </c>
      <c r="H143" s="148" t="s">
        <v>314</v>
      </c>
    </row>
    <row r="144" customFormat="false" ht="13.5" hidden="false" customHeight="false" outlineLevel="0" collapsed="false">
      <c r="F144" s="148" t="s">
        <v>370</v>
      </c>
      <c r="G144" s="148" t="s">
        <v>137</v>
      </c>
      <c r="H144" s="148" t="s">
        <v>242</v>
      </c>
    </row>
    <row r="145" customFormat="false" ht="13.5" hidden="false" customHeight="false" outlineLevel="0" collapsed="false">
      <c r="F145" s="148" t="s">
        <v>371</v>
      </c>
      <c r="G145" s="148" t="s">
        <v>188</v>
      </c>
      <c r="H145" s="148" t="s">
        <v>189</v>
      </c>
    </row>
    <row r="146" customFormat="false" ht="13.5" hidden="false" customHeight="false" outlineLevel="0" collapsed="false">
      <c r="F146" s="148" t="s">
        <v>372</v>
      </c>
      <c r="G146" s="148" t="s">
        <v>149</v>
      </c>
      <c r="H146" s="148" t="s">
        <v>150</v>
      </c>
    </row>
    <row r="147" customFormat="false" ht="13.5" hidden="false" customHeight="false" outlineLevel="0" collapsed="false">
      <c r="F147" s="148" t="s">
        <v>373</v>
      </c>
      <c r="G147" s="148" t="s">
        <v>149</v>
      </c>
      <c r="H147" s="148" t="s">
        <v>150</v>
      </c>
    </row>
    <row r="148" customFormat="false" ht="13.5" hidden="false" customHeight="false" outlineLevel="0" collapsed="false">
      <c r="F148" s="148" t="s">
        <v>374</v>
      </c>
      <c r="G148" s="148" t="s">
        <v>137</v>
      </c>
      <c r="H148" s="148" t="s">
        <v>242</v>
      </c>
    </row>
    <row r="149" customFormat="false" ht="13.5" hidden="false" customHeight="false" outlineLevel="0" collapsed="false">
      <c r="F149" s="148" t="s">
        <v>375</v>
      </c>
      <c r="G149" s="148" t="s">
        <v>220</v>
      </c>
      <c r="H149" s="148" t="s">
        <v>221</v>
      </c>
    </row>
    <row r="150" customFormat="false" ht="13.5" hidden="false" customHeight="false" outlineLevel="0" collapsed="false">
      <c r="F150" s="148" t="s">
        <v>376</v>
      </c>
      <c r="G150" s="148" t="s">
        <v>359</v>
      </c>
      <c r="H150" s="148" t="s">
        <v>377</v>
      </c>
    </row>
    <row r="151" customFormat="false" ht="13.5" hidden="false" customHeight="false" outlineLevel="0" collapsed="false">
      <c r="F151" s="148" t="s">
        <v>378</v>
      </c>
      <c r="G151" s="148" t="s">
        <v>235</v>
      </c>
      <c r="H151" s="148" t="s">
        <v>236</v>
      </c>
    </row>
    <row r="152" customFormat="false" ht="13.5" hidden="false" customHeight="false" outlineLevel="0" collapsed="false">
      <c r="F152" s="148" t="s">
        <v>379</v>
      </c>
      <c r="G152" s="148" t="s">
        <v>229</v>
      </c>
      <c r="H152" s="148" t="s">
        <v>230</v>
      </c>
    </row>
    <row r="153" customFormat="false" ht="13.5" hidden="false" customHeight="false" outlineLevel="0" collapsed="false">
      <c r="F153" s="148" t="s">
        <v>380</v>
      </c>
      <c r="G153" s="148" t="s">
        <v>188</v>
      </c>
      <c r="H153" s="148" t="s">
        <v>189</v>
      </c>
    </row>
    <row r="154" customFormat="false" ht="13.5" hidden="false" customHeight="false" outlineLevel="0" collapsed="false">
      <c r="F154" s="148" t="s">
        <v>381</v>
      </c>
      <c r="G154" s="148" t="s">
        <v>181</v>
      </c>
      <c r="H154" s="148" t="s">
        <v>280</v>
      </c>
    </row>
    <row r="155" customFormat="false" ht="13.5" hidden="false" customHeight="false" outlineLevel="0" collapsed="false">
      <c r="F155" s="148" t="s">
        <v>382</v>
      </c>
      <c r="G155" s="148" t="s">
        <v>383</v>
      </c>
      <c r="H155" s="148" t="s">
        <v>314</v>
      </c>
    </row>
    <row r="156" customFormat="false" ht="13.5" hidden="false" customHeight="false" outlineLevel="0" collapsed="false">
      <c r="F156" s="148" t="s">
        <v>384</v>
      </c>
      <c r="G156" s="148" t="s">
        <v>283</v>
      </c>
      <c r="H156" s="148" t="s">
        <v>284</v>
      </c>
    </row>
    <row r="157" customFormat="false" ht="13.5" hidden="false" customHeight="false" outlineLevel="0" collapsed="false">
      <c r="F157" s="148" t="s">
        <v>385</v>
      </c>
      <c r="G157" s="148" t="s">
        <v>137</v>
      </c>
      <c r="H157" s="148" t="s">
        <v>242</v>
      </c>
    </row>
    <row r="158" customFormat="false" ht="13.5" hidden="false" customHeight="false" outlineLevel="0" collapsed="false">
      <c r="F158" s="148" t="s">
        <v>386</v>
      </c>
      <c r="G158" s="148" t="s">
        <v>137</v>
      </c>
      <c r="H158" s="148" t="s">
        <v>305</v>
      </c>
    </row>
    <row r="159" customFormat="false" ht="13.5" hidden="false" customHeight="false" outlineLevel="0" collapsed="false">
      <c r="F159" s="148" t="s">
        <v>387</v>
      </c>
      <c r="G159" s="148" t="s">
        <v>232</v>
      </c>
      <c r="H159" s="148" t="s">
        <v>189</v>
      </c>
    </row>
    <row r="160" customFormat="false" ht="13.5" hidden="false" customHeight="false" outlineLevel="0" collapsed="false">
      <c r="F160" s="148" t="s">
        <v>388</v>
      </c>
      <c r="G160" s="148" t="s">
        <v>229</v>
      </c>
      <c r="H160" s="148" t="s">
        <v>230</v>
      </c>
    </row>
    <row r="161" customFormat="false" ht="13.5" hidden="false" customHeight="false" outlineLevel="0" collapsed="false">
      <c r="F161" s="148" t="s">
        <v>389</v>
      </c>
      <c r="G161" s="148" t="s">
        <v>220</v>
      </c>
      <c r="H161" s="148" t="s">
        <v>221</v>
      </c>
    </row>
    <row r="162" customFormat="false" ht="13.5" hidden="false" customHeight="false" outlineLevel="0" collapsed="false">
      <c r="F162" s="148" t="s">
        <v>390</v>
      </c>
      <c r="G162" s="148" t="s">
        <v>220</v>
      </c>
      <c r="H162" s="148" t="s">
        <v>391</v>
      </c>
    </row>
    <row r="163" customFormat="false" ht="13.5" hidden="false" customHeight="false" outlineLevel="0" collapsed="false">
      <c r="F163" s="148" t="s">
        <v>392</v>
      </c>
      <c r="G163" s="148" t="s">
        <v>196</v>
      </c>
      <c r="H163" s="148" t="s">
        <v>350</v>
      </c>
    </row>
    <row r="164" customFormat="false" ht="13.5" hidden="false" customHeight="false" outlineLevel="0" collapsed="false">
      <c r="F164" s="148" t="s">
        <v>393</v>
      </c>
      <c r="G164" s="148" t="s">
        <v>220</v>
      </c>
      <c r="H164" s="148" t="s">
        <v>221</v>
      </c>
    </row>
    <row r="165" customFormat="false" ht="13.5" hidden="false" customHeight="false" outlineLevel="0" collapsed="false">
      <c r="F165" s="148" t="s">
        <v>394</v>
      </c>
      <c r="G165" s="148" t="s">
        <v>229</v>
      </c>
      <c r="H165" s="148" t="s">
        <v>230</v>
      </c>
    </row>
    <row r="166" customFormat="false" ht="13.5" hidden="false" customHeight="false" outlineLevel="0" collapsed="false">
      <c r="F166" s="148" t="s">
        <v>395</v>
      </c>
      <c r="G166" s="148" t="s">
        <v>137</v>
      </c>
      <c r="H166" s="148" t="s">
        <v>242</v>
      </c>
    </row>
    <row r="167" customFormat="false" ht="13.5" hidden="false" customHeight="false" outlineLevel="0" collapsed="false">
      <c r="F167" s="148" t="s">
        <v>396</v>
      </c>
      <c r="G167" s="148" t="s">
        <v>299</v>
      </c>
      <c r="H167" s="148" t="s">
        <v>300</v>
      </c>
    </row>
    <row r="168" customFormat="false" ht="13.5" hidden="false" customHeight="false" outlineLevel="0" collapsed="false">
      <c r="F168" s="148" t="s">
        <v>397</v>
      </c>
      <c r="G168" s="148" t="s">
        <v>176</v>
      </c>
      <c r="H168" s="148" t="s">
        <v>177</v>
      </c>
    </row>
    <row r="169" customFormat="false" ht="13.5" hidden="false" customHeight="false" outlineLevel="0" collapsed="false">
      <c r="F169" s="148" t="s">
        <v>398</v>
      </c>
      <c r="G169" s="148" t="s">
        <v>232</v>
      </c>
      <c r="H169" s="148" t="s">
        <v>233</v>
      </c>
    </row>
    <row r="170" customFormat="false" ht="13.5" hidden="false" customHeight="false" outlineLevel="0" collapsed="false">
      <c r="F170" s="148" t="s">
        <v>399</v>
      </c>
      <c r="G170" s="148" t="s">
        <v>291</v>
      </c>
      <c r="H170" s="148" t="s">
        <v>292</v>
      </c>
    </row>
    <row r="171" customFormat="false" ht="13.5" hidden="false" customHeight="false" outlineLevel="0" collapsed="false">
      <c r="F171" s="148" t="s">
        <v>400</v>
      </c>
      <c r="G171" s="148" t="s">
        <v>299</v>
      </c>
      <c r="H171" s="148" t="s">
        <v>300</v>
      </c>
    </row>
    <row r="172" customFormat="false" ht="13.5" hidden="false" customHeight="false" outlineLevel="0" collapsed="false">
      <c r="F172" s="148" t="s">
        <v>401</v>
      </c>
      <c r="G172" s="148" t="s">
        <v>220</v>
      </c>
      <c r="H172" s="148" t="s">
        <v>221</v>
      </c>
    </row>
    <row r="173" customFormat="false" ht="13.5" hidden="false" customHeight="false" outlineLevel="0" collapsed="false">
      <c r="F173" s="148" t="s">
        <v>402</v>
      </c>
      <c r="G173" s="148" t="s">
        <v>181</v>
      </c>
      <c r="H173" s="148" t="s">
        <v>182</v>
      </c>
    </row>
    <row r="174" customFormat="false" ht="13.5" hidden="false" customHeight="false" outlineLevel="0" collapsed="false">
      <c r="F174" s="148" t="s">
        <v>403</v>
      </c>
      <c r="G174" s="148" t="s">
        <v>137</v>
      </c>
      <c r="H174" s="148" t="s">
        <v>159</v>
      </c>
    </row>
    <row r="175" customFormat="false" ht="13.5" hidden="false" customHeight="false" outlineLevel="0" collapsed="false">
      <c r="F175" s="148" t="s">
        <v>404</v>
      </c>
      <c r="G175" s="148" t="s">
        <v>188</v>
      </c>
      <c r="H175" s="148" t="s">
        <v>189</v>
      </c>
    </row>
    <row r="176" customFormat="false" ht="13.5" hidden="false" customHeight="false" outlineLevel="0" collapsed="false">
      <c r="F176" s="148" t="s">
        <v>405</v>
      </c>
      <c r="G176" s="148" t="s">
        <v>196</v>
      </c>
      <c r="H176" s="148" t="s">
        <v>197</v>
      </c>
    </row>
    <row r="177" customFormat="false" ht="13.5" hidden="false" customHeight="false" outlineLevel="0" collapsed="false">
      <c r="F177" s="148" t="s">
        <v>406</v>
      </c>
      <c r="G177" s="148" t="s">
        <v>188</v>
      </c>
      <c r="H177" s="148" t="s">
        <v>205</v>
      </c>
    </row>
    <row r="178" customFormat="false" ht="13.5" hidden="false" customHeight="false" outlineLevel="0" collapsed="false">
      <c r="F178" s="148" t="s">
        <v>407</v>
      </c>
      <c r="G178" s="148" t="s">
        <v>137</v>
      </c>
      <c r="H178" s="148" t="s">
        <v>242</v>
      </c>
    </row>
    <row r="179" customFormat="false" ht="13.5" hidden="false" customHeight="false" outlineLevel="0" collapsed="false">
      <c r="F179" s="148" t="s">
        <v>408</v>
      </c>
      <c r="G179" s="148" t="s">
        <v>137</v>
      </c>
      <c r="H179" s="148" t="s">
        <v>242</v>
      </c>
    </row>
    <row r="180" customFormat="false" ht="13.5" hidden="false" customHeight="false" outlineLevel="0" collapsed="false">
      <c r="F180" s="148" t="s">
        <v>409</v>
      </c>
      <c r="G180" s="148" t="s">
        <v>196</v>
      </c>
      <c r="H180" s="148" t="s">
        <v>197</v>
      </c>
    </row>
    <row r="181" customFormat="false" ht="13.5" hidden="false" customHeight="false" outlineLevel="0" collapsed="false">
      <c r="F181" s="148" t="s">
        <v>410</v>
      </c>
      <c r="G181" s="148" t="s">
        <v>137</v>
      </c>
      <c r="H181" s="148" t="s">
        <v>159</v>
      </c>
    </row>
    <row r="182" customFormat="false" ht="13.5" hidden="false" customHeight="false" outlineLevel="0" collapsed="false">
      <c r="F182" s="148" t="s">
        <v>411</v>
      </c>
      <c r="G182" s="148" t="s">
        <v>235</v>
      </c>
      <c r="H182" s="148" t="s">
        <v>236</v>
      </c>
    </row>
    <row r="183" customFormat="false" ht="13.5" hidden="false" customHeight="false" outlineLevel="0" collapsed="false">
      <c r="F183" s="148" t="s">
        <v>412</v>
      </c>
      <c r="G183" s="148" t="s">
        <v>188</v>
      </c>
      <c r="H183" s="148" t="s">
        <v>189</v>
      </c>
    </row>
    <row r="184" customFormat="false" ht="13.5" hidden="false" customHeight="false" outlineLevel="0" collapsed="false">
      <c r="F184" s="148" t="s">
        <v>413</v>
      </c>
      <c r="G184" s="148" t="s">
        <v>171</v>
      </c>
      <c r="H184" s="148" t="s">
        <v>172</v>
      </c>
    </row>
    <row r="185" customFormat="false" ht="13.5" hidden="false" customHeight="false" outlineLevel="0" collapsed="false">
      <c r="F185" s="148" t="s">
        <v>414</v>
      </c>
      <c r="G185" s="148" t="s">
        <v>137</v>
      </c>
      <c r="H185" s="148" t="s">
        <v>242</v>
      </c>
    </row>
    <row r="186" customFormat="false" ht="13.5" hidden="false" customHeight="false" outlineLevel="0" collapsed="false">
      <c r="F186" s="148" t="s">
        <v>415</v>
      </c>
      <c r="G186" s="148" t="s">
        <v>213</v>
      </c>
      <c r="H186" s="148" t="s">
        <v>214</v>
      </c>
    </row>
    <row r="187" customFormat="false" ht="13.5" hidden="false" customHeight="false" outlineLevel="0" collapsed="false">
      <c r="F187" s="148" t="s">
        <v>416</v>
      </c>
      <c r="G187" s="148" t="s">
        <v>181</v>
      </c>
      <c r="H187" s="148" t="s">
        <v>280</v>
      </c>
    </row>
    <row r="188" customFormat="false" ht="13.5" hidden="false" customHeight="false" outlineLevel="0" collapsed="false">
      <c r="F188" s="148" t="s">
        <v>417</v>
      </c>
      <c r="G188" s="148" t="s">
        <v>181</v>
      </c>
      <c r="H188" s="148" t="s">
        <v>418</v>
      </c>
    </row>
    <row r="189" customFormat="false" ht="13.5" hidden="false" customHeight="false" outlineLevel="0" collapsed="false">
      <c r="F189" s="148" t="s">
        <v>419</v>
      </c>
      <c r="G189" s="148" t="s">
        <v>220</v>
      </c>
      <c r="H189" s="148" t="s">
        <v>221</v>
      </c>
    </row>
    <row r="190" customFormat="false" ht="13.5" hidden="false" customHeight="false" outlineLevel="0" collapsed="false">
      <c r="F190" s="148" t="s">
        <v>420</v>
      </c>
      <c r="G190" s="148" t="s">
        <v>421</v>
      </c>
      <c r="H190" s="148" t="s">
        <v>314</v>
      </c>
    </row>
    <row r="191" customFormat="false" ht="13.5" hidden="false" customHeight="false" outlineLevel="0" collapsed="false">
      <c r="F191" s="148" t="s">
        <v>422</v>
      </c>
      <c r="G191" s="148" t="s">
        <v>235</v>
      </c>
      <c r="H191" s="148" t="s">
        <v>236</v>
      </c>
    </row>
    <row r="192" customFormat="false" ht="13.5" hidden="false" customHeight="false" outlineLevel="0" collapsed="false">
      <c r="F192" s="148" t="s">
        <v>423</v>
      </c>
      <c r="G192" s="148" t="s">
        <v>166</v>
      </c>
      <c r="H192" s="148" t="s">
        <v>167</v>
      </c>
    </row>
    <row r="193" customFormat="false" ht="13.5" hidden="false" customHeight="false" outlineLevel="0" collapsed="false">
      <c r="F193" s="148" t="s">
        <v>424</v>
      </c>
      <c r="G193" s="148" t="s">
        <v>137</v>
      </c>
      <c r="H193" s="148" t="s">
        <v>242</v>
      </c>
    </row>
    <row r="194" customFormat="false" ht="13.5" hidden="false" customHeight="false" outlineLevel="0" collapsed="false">
      <c r="F194" s="148" t="s">
        <v>425</v>
      </c>
      <c r="G194" s="148" t="s">
        <v>196</v>
      </c>
      <c r="H194" s="148" t="s">
        <v>197</v>
      </c>
    </row>
    <row r="195" customFormat="false" ht="13.5" hidden="false" customHeight="false" outlineLevel="0" collapsed="false">
      <c r="F195" s="148" t="s">
        <v>426</v>
      </c>
      <c r="G195" s="148" t="s">
        <v>291</v>
      </c>
      <c r="H195" s="148" t="s">
        <v>292</v>
      </c>
    </row>
    <row r="196" customFormat="false" ht="13.5" hidden="false" customHeight="false" outlineLevel="0" collapsed="false">
      <c r="F196" s="148" t="s">
        <v>427</v>
      </c>
      <c r="G196" s="148" t="s">
        <v>232</v>
      </c>
      <c r="H196" s="148" t="s">
        <v>263</v>
      </c>
    </row>
    <row r="197" customFormat="false" ht="13.5" hidden="false" customHeight="false" outlineLevel="0" collapsed="false">
      <c r="F197" s="148" t="s">
        <v>428</v>
      </c>
      <c r="G197" s="148" t="s">
        <v>196</v>
      </c>
      <c r="H197" s="148" t="s">
        <v>197</v>
      </c>
    </row>
    <row r="198" customFormat="false" ht="13.5" hidden="false" customHeight="false" outlineLevel="0" collapsed="false">
      <c r="F198" s="148" t="s">
        <v>429</v>
      </c>
      <c r="G198" s="148" t="s">
        <v>225</v>
      </c>
      <c r="H198" s="148" t="s">
        <v>226</v>
      </c>
    </row>
    <row r="199" customFormat="false" ht="13.5" hidden="false" customHeight="false" outlineLevel="0" collapsed="false">
      <c r="F199" s="148" t="s">
        <v>430</v>
      </c>
      <c r="G199" s="148" t="s">
        <v>171</v>
      </c>
      <c r="H199" s="148" t="s">
        <v>172</v>
      </c>
    </row>
    <row r="200" customFormat="false" ht="13.5" hidden="false" customHeight="false" outlineLevel="0" collapsed="false">
      <c r="F200" s="148" t="s">
        <v>431</v>
      </c>
      <c r="G200" s="148" t="s">
        <v>210</v>
      </c>
      <c r="H200" s="148" t="s">
        <v>211</v>
      </c>
    </row>
    <row r="201" customFormat="false" ht="13.5" hidden="false" customHeight="false" outlineLevel="0" collapsed="false">
      <c r="F201" s="148" t="s">
        <v>432</v>
      </c>
      <c r="G201" s="148" t="s">
        <v>188</v>
      </c>
      <c r="H201" s="148" t="s">
        <v>189</v>
      </c>
    </row>
    <row r="202" customFormat="false" ht="13.5" hidden="false" customHeight="false" outlineLevel="0" collapsed="false">
      <c r="F202" s="148" t="s">
        <v>433</v>
      </c>
      <c r="G202" s="148" t="s">
        <v>359</v>
      </c>
      <c r="H202" s="148" t="s">
        <v>360</v>
      </c>
    </row>
    <row r="203" customFormat="false" ht="13.5" hidden="false" customHeight="false" outlineLevel="0" collapsed="false">
      <c r="F203" s="148" t="s">
        <v>434</v>
      </c>
      <c r="G203" s="148" t="s">
        <v>204</v>
      </c>
      <c r="H203" s="148" t="s">
        <v>205</v>
      </c>
    </row>
    <row r="204" customFormat="false" ht="13.5" hidden="false" customHeight="false" outlineLevel="0" collapsed="false">
      <c r="F204" s="148" t="s">
        <v>435</v>
      </c>
      <c r="G204" s="148" t="s">
        <v>235</v>
      </c>
      <c r="H204" s="148" t="s">
        <v>236</v>
      </c>
    </row>
    <row r="205" customFormat="false" ht="13.5" hidden="false" customHeight="false" outlineLevel="0" collapsed="false">
      <c r="F205" s="148" t="s">
        <v>436</v>
      </c>
      <c r="G205" s="148" t="s">
        <v>196</v>
      </c>
      <c r="H205" s="148" t="s">
        <v>197</v>
      </c>
    </row>
    <row r="206" customFormat="false" ht="13.5" hidden="false" customHeight="false" outlineLevel="0" collapsed="false">
      <c r="F206" s="148" t="s">
        <v>437</v>
      </c>
      <c r="G206" s="148" t="s">
        <v>196</v>
      </c>
      <c r="H206" s="148" t="s">
        <v>350</v>
      </c>
    </row>
    <row r="207" customFormat="false" ht="13.5" hidden="false" customHeight="false" outlineLevel="0" collapsed="false">
      <c r="F207" s="148" t="s">
        <v>438</v>
      </c>
      <c r="G207" s="148" t="s">
        <v>188</v>
      </c>
      <c r="H207" s="148" t="s">
        <v>189</v>
      </c>
    </row>
    <row r="208" customFormat="false" ht="13.5" hidden="false" customHeight="false" outlineLevel="0" collapsed="false">
      <c r="F208" s="148" t="s">
        <v>439</v>
      </c>
      <c r="G208" s="148" t="s">
        <v>137</v>
      </c>
      <c r="H208" s="148" t="s">
        <v>159</v>
      </c>
    </row>
    <row r="209" customFormat="false" ht="13.5" hidden="false" customHeight="false" outlineLevel="0" collapsed="false">
      <c r="F209" s="148" t="s">
        <v>440</v>
      </c>
      <c r="G209" s="148" t="s">
        <v>291</v>
      </c>
      <c r="H209" s="148" t="s">
        <v>292</v>
      </c>
    </row>
    <row r="210" customFormat="false" ht="13.5" hidden="false" customHeight="false" outlineLevel="0" collapsed="false">
      <c r="F210" s="148" t="s">
        <v>441</v>
      </c>
      <c r="G210" s="148" t="s">
        <v>196</v>
      </c>
      <c r="H210" s="148" t="s">
        <v>197</v>
      </c>
    </row>
    <row r="211" customFormat="false" ht="13.5" hidden="false" customHeight="false" outlineLevel="0" collapsed="false">
      <c r="F211" s="148" t="s">
        <v>442</v>
      </c>
      <c r="G211" s="148" t="s">
        <v>192</v>
      </c>
      <c r="H211" s="148" t="s">
        <v>193</v>
      </c>
    </row>
    <row r="212" customFormat="false" ht="13.5" hidden="false" customHeight="false" outlineLevel="0" collapsed="false">
      <c r="F212" s="148" t="s">
        <v>443</v>
      </c>
      <c r="G212" s="148" t="s">
        <v>149</v>
      </c>
      <c r="H212" s="148" t="s">
        <v>150</v>
      </c>
    </row>
    <row r="213" customFormat="false" ht="13.5" hidden="false" customHeight="false" outlineLevel="0" collapsed="false">
      <c r="F213" s="148" t="s">
        <v>444</v>
      </c>
      <c r="G213" s="148" t="s">
        <v>232</v>
      </c>
      <c r="H213" s="148" t="s">
        <v>233</v>
      </c>
    </row>
    <row r="214" customFormat="false" ht="13.5" hidden="false" customHeight="false" outlineLevel="0" collapsed="false">
      <c r="F214" s="148" t="s">
        <v>445</v>
      </c>
      <c r="G214" s="148" t="s">
        <v>200</v>
      </c>
      <c r="H214" s="148" t="s">
        <v>201</v>
      </c>
    </row>
    <row r="215" customFormat="false" ht="13.5" hidden="false" customHeight="false" outlineLevel="0" collapsed="false">
      <c r="F215" s="148" t="s">
        <v>446</v>
      </c>
      <c r="G215" s="148" t="s">
        <v>291</v>
      </c>
      <c r="H215" s="148" t="s">
        <v>292</v>
      </c>
    </row>
    <row r="216" customFormat="false" ht="13.5" hidden="false" customHeight="false" outlineLevel="0" collapsed="false">
      <c r="F216" s="148" t="s">
        <v>447</v>
      </c>
      <c r="G216" s="148" t="s">
        <v>188</v>
      </c>
      <c r="H216" s="148" t="s">
        <v>205</v>
      </c>
    </row>
    <row r="217" customFormat="false" ht="13.5" hidden="false" customHeight="false" outlineLevel="0" collapsed="false">
      <c r="F217" s="148" t="s">
        <v>448</v>
      </c>
      <c r="G217" s="148" t="s">
        <v>196</v>
      </c>
      <c r="H217" s="148" t="s">
        <v>197</v>
      </c>
    </row>
    <row r="218" customFormat="false" ht="13.5" hidden="false" customHeight="false" outlineLevel="0" collapsed="false">
      <c r="F218" s="148" t="s">
        <v>449</v>
      </c>
      <c r="G218" s="148" t="s">
        <v>232</v>
      </c>
      <c r="H218" s="148" t="s">
        <v>189</v>
      </c>
    </row>
    <row r="219" customFormat="false" ht="13.5" hidden="false" customHeight="false" outlineLevel="0" collapsed="false">
      <c r="F219" s="148" t="s">
        <v>450</v>
      </c>
      <c r="G219" s="148" t="s">
        <v>232</v>
      </c>
      <c r="H219" s="148" t="s">
        <v>263</v>
      </c>
    </row>
    <row r="220" customFormat="false" ht="13.5" hidden="false" customHeight="false" outlineLevel="0" collapsed="false">
      <c r="F220" s="148" t="s">
        <v>451</v>
      </c>
      <c r="G220" s="148" t="s">
        <v>192</v>
      </c>
      <c r="H220" s="148" t="s">
        <v>193</v>
      </c>
    </row>
    <row r="221" customFormat="false" ht="13.5" hidden="false" customHeight="false" outlineLevel="0" collapsed="false">
      <c r="F221" s="148" t="s">
        <v>452</v>
      </c>
      <c r="G221" s="148" t="s">
        <v>232</v>
      </c>
      <c r="H221" s="148" t="s">
        <v>263</v>
      </c>
    </row>
    <row r="222" customFormat="false" ht="13.5" hidden="false" customHeight="false" outlineLevel="0" collapsed="false">
      <c r="F222" s="148" t="s">
        <v>453</v>
      </c>
      <c r="G222" s="148" t="s">
        <v>232</v>
      </c>
      <c r="H222" s="148" t="s">
        <v>263</v>
      </c>
    </row>
    <row r="223" customFormat="false" ht="13.5" hidden="false" customHeight="false" outlineLevel="0" collapsed="false">
      <c r="F223" s="148" t="s">
        <v>454</v>
      </c>
      <c r="G223" s="148" t="s">
        <v>149</v>
      </c>
      <c r="H223" s="148" t="s">
        <v>150</v>
      </c>
    </row>
    <row r="224" customFormat="false" ht="13.5" hidden="false" customHeight="false" outlineLevel="0" collapsed="false">
      <c r="F224" s="148" t="s">
        <v>455</v>
      </c>
      <c r="G224" s="148" t="s">
        <v>232</v>
      </c>
      <c r="H224" s="148" t="s">
        <v>263</v>
      </c>
    </row>
    <row r="225" customFormat="false" ht="13.5" hidden="false" customHeight="false" outlineLevel="0" collapsed="false">
      <c r="F225" s="148" t="s">
        <v>456</v>
      </c>
      <c r="G225" s="148" t="s">
        <v>232</v>
      </c>
      <c r="H225" s="148" t="s">
        <v>263</v>
      </c>
    </row>
    <row r="226" customFormat="false" ht="13.5" hidden="false" customHeight="false" outlineLevel="0" collapsed="false">
      <c r="F226" s="148" t="s">
        <v>457</v>
      </c>
      <c r="G226" s="148" t="s">
        <v>225</v>
      </c>
      <c r="H226" s="148" t="s">
        <v>226</v>
      </c>
    </row>
    <row r="227" customFormat="false" ht="13.5" hidden="false" customHeight="false" outlineLevel="0" collapsed="false">
      <c r="F227" s="148" t="s">
        <v>458</v>
      </c>
      <c r="G227" s="148" t="s">
        <v>232</v>
      </c>
      <c r="H227" s="148" t="s">
        <v>233</v>
      </c>
    </row>
    <row r="228" customFormat="false" ht="13.5" hidden="false" customHeight="false" outlineLevel="0" collapsed="false">
      <c r="F228" s="148" t="s">
        <v>459</v>
      </c>
      <c r="G228" s="148" t="s">
        <v>188</v>
      </c>
      <c r="H228" s="148" t="s">
        <v>205</v>
      </c>
    </row>
    <row r="229" customFormat="false" ht="13.5" hidden="false" customHeight="false" outlineLevel="0" collapsed="false">
      <c r="F229" s="148" t="s">
        <v>460</v>
      </c>
      <c r="G229" s="148" t="s">
        <v>188</v>
      </c>
      <c r="H229" s="148" t="s">
        <v>189</v>
      </c>
    </row>
    <row r="230" customFormat="false" ht="13.5" hidden="false" customHeight="false" outlineLevel="0" collapsed="false">
      <c r="F230" s="148" t="s">
        <v>461</v>
      </c>
      <c r="G230" s="148" t="s">
        <v>181</v>
      </c>
      <c r="H230" s="148" t="s">
        <v>182</v>
      </c>
    </row>
    <row r="231" customFormat="false" ht="13.5" hidden="false" customHeight="false" outlineLevel="0" collapsed="false">
      <c r="F231" s="148" t="s">
        <v>462</v>
      </c>
      <c r="G231" s="148" t="s">
        <v>225</v>
      </c>
      <c r="H231" s="148" t="s">
        <v>226</v>
      </c>
    </row>
    <row r="232" customFormat="false" ht="13.5" hidden="false" customHeight="false" outlineLevel="0" collapsed="false">
      <c r="F232" s="148" t="s">
        <v>463</v>
      </c>
      <c r="G232" s="148" t="s">
        <v>291</v>
      </c>
      <c r="H232" s="148" t="s">
        <v>292</v>
      </c>
    </row>
    <row r="233" customFormat="false" ht="13.5" hidden="false" customHeight="false" outlineLevel="0" collapsed="false">
      <c r="F233" s="148" t="s">
        <v>464</v>
      </c>
      <c r="G233" s="148" t="s">
        <v>232</v>
      </c>
      <c r="H233" s="148" t="s">
        <v>233</v>
      </c>
    </row>
    <row r="234" customFormat="false" ht="13.5" hidden="false" customHeight="false" outlineLevel="0" collapsed="false">
      <c r="F234" s="148" t="s">
        <v>465</v>
      </c>
      <c r="G234" s="148" t="s">
        <v>196</v>
      </c>
      <c r="H234" s="148" t="s">
        <v>197</v>
      </c>
    </row>
    <row r="235" customFormat="false" ht="13.5" hidden="false" customHeight="false" outlineLevel="0" collapsed="false">
      <c r="F235" s="148" t="s">
        <v>466</v>
      </c>
      <c r="G235" s="148" t="s">
        <v>283</v>
      </c>
      <c r="H235" s="148" t="s">
        <v>284</v>
      </c>
    </row>
    <row r="236" customFormat="false" ht="13.5" hidden="false" customHeight="false" outlineLevel="0" collapsed="false">
      <c r="F236" s="148" t="s">
        <v>467</v>
      </c>
      <c r="G236" s="148" t="s">
        <v>137</v>
      </c>
      <c r="H236" s="148" t="s">
        <v>242</v>
      </c>
    </row>
    <row r="237" customFormat="false" ht="13.5" hidden="false" customHeight="false" outlineLevel="0" collapsed="false">
      <c r="F237" s="148" t="s">
        <v>468</v>
      </c>
      <c r="G237" s="148" t="s">
        <v>137</v>
      </c>
      <c r="H237" s="148" t="s">
        <v>242</v>
      </c>
    </row>
    <row r="238" customFormat="false" ht="13.5" hidden="false" customHeight="false" outlineLevel="0" collapsed="false">
      <c r="F238" s="148" t="s">
        <v>469</v>
      </c>
      <c r="G238" s="148" t="s">
        <v>181</v>
      </c>
      <c r="H238" s="148" t="s">
        <v>280</v>
      </c>
    </row>
    <row r="239" customFormat="false" ht="13.5" hidden="false" customHeight="false" outlineLevel="0" collapsed="false">
      <c r="F239" s="148" t="s">
        <v>470</v>
      </c>
      <c r="G239" s="148" t="s">
        <v>137</v>
      </c>
      <c r="H239" s="148" t="s">
        <v>138</v>
      </c>
    </row>
    <row r="240" customFormat="false" ht="13.5" hidden="false" customHeight="false" outlineLevel="0" collapsed="false">
      <c r="F240" s="148" t="s">
        <v>471</v>
      </c>
      <c r="G240" s="148" t="s">
        <v>235</v>
      </c>
      <c r="H240" s="148" t="s">
        <v>236</v>
      </c>
    </row>
    <row r="241" customFormat="false" ht="13.5" hidden="false" customHeight="false" outlineLevel="0" collapsed="false">
      <c r="F241" s="148" t="s">
        <v>472</v>
      </c>
      <c r="G241" s="148" t="s">
        <v>188</v>
      </c>
      <c r="H241" s="148" t="s">
        <v>189</v>
      </c>
    </row>
    <row r="242" customFormat="false" ht="13.5" hidden="false" customHeight="false" outlineLevel="0" collapsed="false">
      <c r="F242" s="148" t="s">
        <v>473</v>
      </c>
      <c r="G242" s="148" t="s">
        <v>176</v>
      </c>
      <c r="H242" s="148" t="s">
        <v>177</v>
      </c>
    </row>
    <row r="243" customFormat="false" ht="13.5" hidden="false" customHeight="false" outlineLevel="0" collapsed="false">
      <c r="F243" s="148" t="s">
        <v>474</v>
      </c>
      <c r="G243" s="148" t="s">
        <v>210</v>
      </c>
      <c r="H243" s="148" t="s">
        <v>211</v>
      </c>
    </row>
    <row r="244" customFormat="false" ht="13.5" hidden="false" customHeight="false" outlineLevel="0" collapsed="false">
      <c r="F244" s="148" t="s">
        <v>475</v>
      </c>
      <c r="G244" s="148" t="s">
        <v>476</v>
      </c>
      <c r="H244" s="148" t="s">
        <v>214</v>
      </c>
    </row>
    <row r="245" customFormat="false" ht="13.5" hidden="false" customHeight="false" outlineLevel="0" collapsed="false">
      <c r="F245" s="148" t="s">
        <v>477</v>
      </c>
      <c r="G245" s="148" t="s">
        <v>359</v>
      </c>
      <c r="H245" s="148" t="s">
        <v>360</v>
      </c>
    </row>
    <row r="246" customFormat="false" ht="13.5" hidden="false" customHeight="false" outlineLevel="0" collapsed="false">
      <c r="F246" s="148" t="s">
        <v>478</v>
      </c>
      <c r="G246" s="148" t="s">
        <v>232</v>
      </c>
      <c r="H246" s="148" t="s">
        <v>263</v>
      </c>
    </row>
    <row r="247" customFormat="false" ht="13.5" hidden="false" customHeight="false" outlineLevel="0" collapsed="false">
      <c r="F247" s="148" t="s">
        <v>479</v>
      </c>
      <c r="G247" s="148" t="s">
        <v>137</v>
      </c>
      <c r="H247" s="148" t="s">
        <v>138</v>
      </c>
    </row>
    <row r="248" customFormat="false" ht="13.5" hidden="false" customHeight="false" outlineLevel="0" collapsed="false">
      <c r="F248" s="148" t="s">
        <v>480</v>
      </c>
      <c r="G248" s="148" t="s">
        <v>196</v>
      </c>
      <c r="H248" s="148" t="s">
        <v>197</v>
      </c>
    </row>
    <row r="249" customFormat="false" ht="13.5" hidden="false" customHeight="false" outlineLevel="0" collapsed="false">
      <c r="F249" s="148" t="s">
        <v>481</v>
      </c>
      <c r="G249" s="148" t="s">
        <v>137</v>
      </c>
      <c r="H249" s="148" t="s">
        <v>242</v>
      </c>
    </row>
    <row r="250" customFormat="false" ht="13.5" hidden="false" customHeight="false" outlineLevel="0" collapsed="false">
      <c r="F250" s="148" t="s">
        <v>482</v>
      </c>
      <c r="G250" s="148" t="s">
        <v>225</v>
      </c>
      <c r="H250" s="148" t="s">
        <v>226</v>
      </c>
    </row>
    <row r="251" customFormat="false" ht="13.5" hidden="false" customHeight="false" outlineLevel="0" collapsed="false">
      <c r="F251" s="148" t="s">
        <v>483</v>
      </c>
      <c r="G251" s="148" t="s">
        <v>171</v>
      </c>
      <c r="H251" s="148" t="s">
        <v>172</v>
      </c>
    </row>
    <row r="252" customFormat="false" ht="13.5" hidden="false" customHeight="false" outlineLevel="0" collapsed="false">
      <c r="F252" s="148" t="s">
        <v>484</v>
      </c>
      <c r="G252" s="148" t="s">
        <v>196</v>
      </c>
      <c r="H252" s="148" t="s">
        <v>197</v>
      </c>
    </row>
    <row r="253" customFormat="false" ht="13.5" hidden="false" customHeight="false" outlineLevel="0" collapsed="false">
      <c r="F253" s="148" t="s">
        <v>485</v>
      </c>
      <c r="G253" s="148" t="s">
        <v>210</v>
      </c>
      <c r="H253" s="148" t="s">
        <v>211</v>
      </c>
    </row>
    <row r="254" customFormat="false" ht="13.5" hidden="false" customHeight="false" outlineLevel="0" collapsed="false">
      <c r="F254" s="148" t="s">
        <v>486</v>
      </c>
      <c r="G254" s="148" t="s">
        <v>210</v>
      </c>
      <c r="H254" s="148" t="s">
        <v>211</v>
      </c>
    </row>
    <row r="255" customFormat="false" ht="13.5" hidden="false" customHeight="false" outlineLevel="0" collapsed="false">
      <c r="F255" s="148" t="s">
        <v>487</v>
      </c>
      <c r="G255" s="148" t="s">
        <v>196</v>
      </c>
      <c r="H255" s="148" t="s">
        <v>197</v>
      </c>
    </row>
    <row r="256" customFormat="false" ht="13.5" hidden="false" customHeight="false" outlineLevel="0" collapsed="false">
      <c r="F256" s="148" t="s">
        <v>488</v>
      </c>
      <c r="G256" s="148" t="s">
        <v>149</v>
      </c>
      <c r="H256" s="148" t="s">
        <v>150</v>
      </c>
    </row>
    <row r="257" customFormat="false" ht="13.5" hidden="false" customHeight="false" outlineLevel="0" collapsed="false">
      <c r="F257" s="148" t="s">
        <v>489</v>
      </c>
      <c r="G257" s="148" t="s">
        <v>137</v>
      </c>
      <c r="H257" s="148" t="s">
        <v>242</v>
      </c>
    </row>
    <row r="258" customFormat="false" ht="13.5" hidden="false" customHeight="false" outlineLevel="0" collapsed="false">
      <c r="F258" s="148" t="s">
        <v>490</v>
      </c>
      <c r="G258" s="148" t="s">
        <v>137</v>
      </c>
      <c r="H258" s="148" t="s">
        <v>305</v>
      </c>
    </row>
    <row r="259" customFormat="false" ht="13.5" hidden="false" customHeight="false" outlineLevel="0" collapsed="false">
      <c r="F259" s="148" t="s">
        <v>491</v>
      </c>
      <c r="G259" s="148" t="s">
        <v>232</v>
      </c>
      <c r="H259" s="148" t="s">
        <v>263</v>
      </c>
    </row>
    <row r="260" customFormat="false" ht="13.5" hidden="false" customHeight="false" outlineLevel="0" collapsed="false">
      <c r="F260" s="148" t="s">
        <v>492</v>
      </c>
      <c r="G260" s="148" t="s">
        <v>181</v>
      </c>
      <c r="H260" s="148" t="s">
        <v>280</v>
      </c>
    </row>
    <row r="261" customFormat="false" ht="13.5" hidden="false" customHeight="false" outlineLevel="0" collapsed="false">
      <c r="F261" s="148" t="s">
        <v>493</v>
      </c>
      <c r="G261" s="148" t="s">
        <v>210</v>
      </c>
      <c r="H261" s="148" t="s">
        <v>211</v>
      </c>
    </row>
    <row r="262" customFormat="false" ht="13.5" hidden="false" customHeight="false" outlineLevel="0" collapsed="false">
      <c r="F262" s="148" t="s">
        <v>494</v>
      </c>
      <c r="G262" s="148" t="s">
        <v>283</v>
      </c>
      <c r="H262" s="148" t="s">
        <v>284</v>
      </c>
    </row>
    <row r="263" customFormat="false" ht="13.5" hidden="false" customHeight="false" outlineLevel="0" collapsed="false">
      <c r="F263" s="148" t="s">
        <v>495</v>
      </c>
      <c r="G263" s="148" t="s">
        <v>229</v>
      </c>
      <c r="H263" s="148" t="s">
        <v>230</v>
      </c>
    </row>
    <row r="264" customFormat="false" ht="13.5" hidden="false" customHeight="false" outlineLevel="0" collapsed="false">
      <c r="F264" s="148" t="s">
        <v>496</v>
      </c>
      <c r="G264" s="148" t="s">
        <v>196</v>
      </c>
      <c r="H264" s="148" t="s">
        <v>197</v>
      </c>
    </row>
    <row r="265" customFormat="false" ht="13.5" hidden="false" customHeight="false" outlineLevel="0" collapsed="false">
      <c r="F265" s="148" t="s">
        <v>497</v>
      </c>
      <c r="G265" s="148" t="s">
        <v>359</v>
      </c>
      <c r="H265" s="148" t="s">
        <v>360</v>
      </c>
    </row>
    <row r="266" customFormat="false" ht="13.5" hidden="false" customHeight="false" outlineLevel="0" collapsed="false">
      <c r="F266" s="148" t="s">
        <v>498</v>
      </c>
      <c r="G266" s="148" t="s">
        <v>232</v>
      </c>
      <c r="H266" s="148" t="s">
        <v>263</v>
      </c>
    </row>
    <row r="267" customFormat="false" ht="13.5" hidden="false" customHeight="false" outlineLevel="0" collapsed="false">
      <c r="F267" s="148" t="s">
        <v>499</v>
      </c>
      <c r="G267" s="148" t="s">
        <v>188</v>
      </c>
      <c r="H267" s="148" t="s">
        <v>189</v>
      </c>
    </row>
    <row r="268" customFormat="false" ht="13.5" hidden="false" customHeight="false" outlineLevel="0" collapsed="false">
      <c r="F268" s="148" t="s">
        <v>500</v>
      </c>
      <c r="G268" s="148" t="s">
        <v>291</v>
      </c>
      <c r="H268" s="148" t="s">
        <v>292</v>
      </c>
    </row>
    <row r="269" customFormat="false" ht="13.5" hidden="false" customHeight="false" outlineLevel="0" collapsed="false">
      <c r="F269" s="148" t="s">
        <v>501</v>
      </c>
      <c r="G269" s="148" t="s">
        <v>232</v>
      </c>
      <c r="H269" s="148" t="s">
        <v>263</v>
      </c>
    </row>
    <row r="270" customFormat="false" ht="13.5" hidden="false" customHeight="false" outlineLevel="0" collapsed="false">
      <c r="F270" s="148" t="s">
        <v>502</v>
      </c>
      <c r="G270" s="148" t="s">
        <v>359</v>
      </c>
      <c r="H270" s="148" t="s">
        <v>360</v>
      </c>
    </row>
    <row r="271" customFormat="false" ht="13.5" hidden="false" customHeight="false" outlineLevel="0" collapsed="false">
      <c r="F271" s="148" t="s">
        <v>503</v>
      </c>
      <c r="G271" s="148" t="s">
        <v>235</v>
      </c>
      <c r="H271" s="148" t="s">
        <v>236</v>
      </c>
    </row>
    <row r="272" customFormat="false" ht="13.5" hidden="false" customHeight="false" outlineLevel="0" collapsed="false">
      <c r="F272" s="148" t="s">
        <v>504</v>
      </c>
      <c r="G272" s="148" t="s">
        <v>267</v>
      </c>
      <c r="H272" s="148" t="s">
        <v>205</v>
      </c>
    </row>
    <row r="273" customFormat="false" ht="13.5" hidden="false" customHeight="false" outlineLevel="0" collapsed="false">
      <c r="F273" s="148" t="s">
        <v>505</v>
      </c>
      <c r="G273" s="148" t="s">
        <v>210</v>
      </c>
      <c r="H273" s="148" t="s">
        <v>211</v>
      </c>
    </row>
    <row r="274" customFormat="false" ht="13.5" hidden="false" customHeight="false" outlineLevel="0" collapsed="false">
      <c r="F274" s="148" t="s">
        <v>506</v>
      </c>
      <c r="G274" s="148" t="s">
        <v>232</v>
      </c>
      <c r="H274" s="148" t="s">
        <v>205</v>
      </c>
    </row>
    <row r="275" customFormat="false" ht="13.5" hidden="false" customHeight="false" outlineLevel="0" collapsed="false">
      <c r="F275" s="148" t="s">
        <v>507</v>
      </c>
      <c r="G275" s="148" t="s">
        <v>166</v>
      </c>
      <c r="H275" s="148" t="s">
        <v>167</v>
      </c>
    </row>
    <row r="276" customFormat="false" ht="13.5" hidden="false" customHeight="false" outlineLevel="0" collapsed="false">
      <c r="F276" s="148" t="s">
        <v>508</v>
      </c>
      <c r="G276" s="148" t="s">
        <v>232</v>
      </c>
      <c r="H276" s="148" t="s">
        <v>263</v>
      </c>
    </row>
    <row r="277" customFormat="false" ht="13.5" hidden="false" customHeight="false" outlineLevel="0" collapsed="false">
      <c r="F277" s="148" t="s">
        <v>509</v>
      </c>
      <c r="G277" s="148" t="s">
        <v>188</v>
      </c>
      <c r="H277" s="148" t="s">
        <v>189</v>
      </c>
    </row>
    <row r="278" customFormat="false" ht="13.5" hidden="false" customHeight="false" outlineLevel="0" collapsed="false">
      <c r="F278" s="148" t="s">
        <v>510</v>
      </c>
      <c r="G278" s="148" t="s">
        <v>149</v>
      </c>
      <c r="H278" s="148" t="s">
        <v>150</v>
      </c>
    </row>
    <row r="279" customFormat="false" ht="13.5" hidden="false" customHeight="false" outlineLevel="0" collapsed="false">
      <c r="F279" s="148" t="s">
        <v>511</v>
      </c>
      <c r="G279" s="148" t="s">
        <v>149</v>
      </c>
      <c r="H279" s="148" t="s">
        <v>150</v>
      </c>
    </row>
    <row r="280" customFormat="false" ht="13.5" hidden="false" customHeight="false" outlineLevel="0" collapsed="false">
      <c r="F280" s="148" t="s">
        <v>512</v>
      </c>
      <c r="G280" s="148" t="s">
        <v>232</v>
      </c>
      <c r="H280" s="148" t="s">
        <v>263</v>
      </c>
    </row>
    <row r="281" customFormat="false" ht="13.5" hidden="false" customHeight="false" outlineLevel="0" collapsed="false">
      <c r="F281" s="148" t="s">
        <v>513</v>
      </c>
      <c r="G281" s="148" t="s">
        <v>166</v>
      </c>
      <c r="H281" s="148" t="s">
        <v>167</v>
      </c>
    </row>
    <row r="282" customFormat="false" ht="13.5" hidden="false" customHeight="false" outlineLevel="0" collapsed="false">
      <c r="F282" s="148" t="s">
        <v>514</v>
      </c>
      <c r="G282" s="148" t="s">
        <v>515</v>
      </c>
      <c r="H282" s="148" t="s">
        <v>205</v>
      </c>
    </row>
    <row r="283" customFormat="false" ht="13.5" hidden="false" customHeight="false" outlineLevel="0" collapsed="false">
      <c r="F283" s="148" t="s">
        <v>516</v>
      </c>
      <c r="G283" s="148" t="s">
        <v>210</v>
      </c>
      <c r="H283" s="148" t="s">
        <v>211</v>
      </c>
    </row>
    <row r="284" customFormat="false" ht="13.5" hidden="false" customHeight="false" outlineLevel="0" collapsed="false">
      <c r="F284" s="148" t="s">
        <v>517</v>
      </c>
      <c r="G284" s="148" t="s">
        <v>210</v>
      </c>
      <c r="H284" s="148" t="s">
        <v>211</v>
      </c>
    </row>
    <row r="285" customFormat="false" ht="13.5" hidden="false" customHeight="false" outlineLevel="0" collapsed="false">
      <c r="F285" s="148" t="s">
        <v>518</v>
      </c>
      <c r="G285" s="148" t="s">
        <v>235</v>
      </c>
      <c r="H285" s="148" t="s">
        <v>236</v>
      </c>
    </row>
    <row r="286" customFormat="false" ht="13.5" hidden="false" customHeight="false" outlineLevel="0" collapsed="false">
      <c r="F286" s="148" t="s">
        <v>519</v>
      </c>
      <c r="G286" s="148" t="s">
        <v>213</v>
      </c>
      <c r="H286" s="148" t="s">
        <v>214</v>
      </c>
    </row>
    <row r="287" customFormat="false" ht="13.5" hidden="false" customHeight="false" outlineLevel="0" collapsed="false">
      <c r="F287" s="148" t="s">
        <v>520</v>
      </c>
      <c r="G287" s="148" t="s">
        <v>196</v>
      </c>
      <c r="H287" s="148" t="s">
        <v>197</v>
      </c>
    </row>
    <row r="288" customFormat="false" ht="13.5" hidden="false" customHeight="false" outlineLevel="0" collapsed="false">
      <c r="F288" s="148" t="s">
        <v>521</v>
      </c>
      <c r="G288" s="148" t="s">
        <v>192</v>
      </c>
      <c r="H288" s="148" t="s">
        <v>193</v>
      </c>
    </row>
    <row r="289" customFormat="false" ht="13.5" hidden="false" customHeight="false" outlineLevel="0" collapsed="false">
      <c r="F289" s="148" t="s">
        <v>522</v>
      </c>
      <c r="G289" s="148" t="s">
        <v>137</v>
      </c>
      <c r="H289" s="148" t="s">
        <v>159</v>
      </c>
    </row>
    <row r="290" customFormat="false" ht="13.5" hidden="false" customHeight="false" outlineLevel="0" collapsed="false">
      <c r="F290" s="148" t="s">
        <v>523</v>
      </c>
      <c r="G290" s="148" t="s">
        <v>220</v>
      </c>
      <c r="H290" s="148" t="s">
        <v>221</v>
      </c>
    </row>
    <row r="291" customFormat="false" ht="13.5" hidden="false" customHeight="false" outlineLevel="0" collapsed="false">
      <c r="F291" s="148" t="s">
        <v>524</v>
      </c>
      <c r="G291" s="148" t="s">
        <v>216</v>
      </c>
      <c r="H291" s="148" t="s">
        <v>217</v>
      </c>
    </row>
    <row r="292" customFormat="false" ht="13.5" hidden="false" customHeight="false" outlineLevel="0" collapsed="false">
      <c r="F292" s="148" t="s">
        <v>525</v>
      </c>
      <c r="G292" s="148" t="s">
        <v>216</v>
      </c>
      <c r="H292" s="148" t="s">
        <v>217</v>
      </c>
    </row>
    <row r="293" customFormat="false" ht="13.5" hidden="false" customHeight="false" outlineLevel="0" collapsed="false">
      <c r="F293" s="148" t="s">
        <v>526</v>
      </c>
      <c r="G293" s="148" t="s">
        <v>235</v>
      </c>
      <c r="H293" s="148" t="s">
        <v>236</v>
      </c>
    </row>
    <row r="294" customFormat="false" ht="13.5" hidden="false" customHeight="false" outlineLevel="0" collapsed="false">
      <c r="F294" s="148" t="s">
        <v>527</v>
      </c>
      <c r="G294" s="148" t="s">
        <v>137</v>
      </c>
      <c r="H294" s="148" t="s">
        <v>242</v>
      </c>
    </row>
    <row r="295" customFormat="false" ht="13.5" hidden="false" customHeight="false" outlineLevel="0" collapsed="false">
      <c r="F295" s="148" t="s">
        <v>528</v>
      </c>
      <c r="G295" s="148" t="s">
        <v>259</v>
      </c>
      <c r="H295" s="148" t="s">
        <v>260</v>
      </c>
    </row>
    <row r="296" customFormat="false" ht="13.5" hidden="false" customHeight="false" outlineLevel="0" collapsed="false">
      <c r="F296" s="148" t="s">
        <v>529</v>
      </c>
      <c r="G296" s="148" t="s">
        <v>232</v>
      </c>
      <c r="H296" s="148" t="s">
        <v>263</v>
      </c>
    </row>
    <row r="297" customFormat="false" ht="13.5" hidden="false" customHeight="false" outlineLevel="0" collapsed="false">
      <c r="F297" s="148" t="s">
        <v>530</v>
      </c>
      <c r="G297" s="148" t="s">
        <v>149</v>
      </c>
      <c r="H297" s="148" t="s">
        <v>150</v>
      </c>
    </row>
    <row r="298" customFormat="false" ht="13.5" hidden="false" customHeight="false" outlineLevel="0" collapsed="false">
      <c r="F298" s="148" t="s">
        <v>531</v>
      </c>
      <c r="G298" s="148" t="s">
        <v>137</v>
      </c>
      <c r="H298" s="148" t="s">
        <v>242</v>
      </c>
    </row>
    <row r="299" customFormat="false" ht="13.5" hidden="false" customHeight="false" outlineLevel="0" collapsed="false">
      <c r="F299" s="148" t="s">
        <v>532</v>
      </c>
      <c r="G299" s="148" t="s">
        <v>220</v>
      </c>
      <c r="H299" s="148" t="s">
        <v>221</v>
      </c>
    </row>
    <row r="300" customFormat="false" ht="13.5" hidden="false" customHeight="false" outlineLevel="0" collapsed="false">
      <c r="F300" s="148" t="s">
        <v>533</v>
      </c>
      <c r="G300" s="148" t="s">
        <v>137</v>
      </c>
      <c r="H300" s="148" t="s">
        <v>242</v>
      </c>
    </row>
    <row r="301" customFormat="false" ht="13.5" hidden="false" customHeight="false" outlineLevel="0" collapsed="false">
      <c r="F301" s="148" t="s">
        <v>534</v>
      </c>
      <c r="G301" s="148" t="s">
        <v>225</v>
      </c>
      <c r="H301" s="148" t="s">
        <v>226</v>
      </c>
    </row>
    <row r="302" customFormat="false" ht="13.5" hidden="false" customHeight="false" outlineLevel="0" collapsed="false">
      <c r="F302" s="148" t="s">
        <v>535</v>
      </c>
      <c r="G302" s="148" t="s">
        <v>220</v>
      </c>
      <c r="H302" s="148" t="s">
        <v>221</v>
      </c>
    </row>
    <row r="303" customFormat="false" ht="13.5" hidden="false" customHeight="false" outlineLevel="0" collapsed="false">
      <c r="F303" s="148" t="s">
        <v>536</v>
      </c>
      <c r="G303" s="148" t="s">
        <v>166</v>
      </c>
      <c r="H303" s="148" t="s">
        <v>167</v>
      </c>
    </row>
    <row r="304" customFormat="false" ht="13.5" hidden="false" customHeight="false" outlineLevel="0" collapsed="false">
      <c r="F304" s="148" t="s">
        <v>537</v>
      </c>
      <c r="G304" s="148" t="s">
        <v>171</v>
      </c>
      <c r="H304" s="148" t="s">
        <v>172</v>
      </c>
    </row>
    <row r="305" customFormat="false" ht="13.5" hidden="false" customHeight="false" outlineLevel="0" collapsed="false">
      <c r="F305" s="148" t="s">
        <v>538</v>
      </c>
      <c r="G305" s="148" t="s">
        <v>149</v>
      </c>
      <c r="H305" s="148" t="s">
        <v>150</v>
      </c>
    </row>
    <row r="306" customFormat="false" ht="13.5" hidden="false" customHeight="false" outlineLevel="0" collapsed="false">
      <c r="F306" s="148" t="s">
        <v>539</v>
      </c>
      <c r="G306" s="148" t="s">
        <v>171</v>
      </c>
      <c r="H306" s="148" t="s">
        <v>172</v>
      </c>
    </row>
    <row r="307" customFormat="false" ht="13.5" hidden="false" customHeight="false" outlineLevel="0" collapsed="false">
      <c r="F307" s="148" t="s">
        <v>540</v>
      </c>
      <c r="G307" s="148" t="s">
        <v>181</v>
      </c>
      <c r="H307" s="148" t="s">
        <v>280</v>
      </c>
    </row>
    <row r="308" customFormat="false" ht="13.5" hidden="false" customHeight="false" outlineLevel="0" collapsed="false">
      <c r="F308" s="148" t="s">
        <v>541</v>
      </c>
      <c r="G308" s="148" t="s">
        <v>196</v>
      </c>
      <c r="H308" s="148" t="s">
        <v>197</v>
      </c>
    </row>
    <row r="309" customFormat="false" ht="13.5" hidden="false" customHeight="false" outlineLevel="0" collapsed="false">
      <c r="F309" s="148" t="s">
        <v>542</v>
      </c>
      <c r="G309" s="148" t="s">
        <v>137</v>
      </c>
      <c r="H309" s="148" t="s">
        <v>138</v>
      </c>
    </row>
    <row r="310" customFormat="false" ht="13.5" hidden="false" customHeight="false" outlineLevel="0" collapsed="false">
      <c r="F310" s="148" t="s">
        <v>543</v>
      </c>
      <c r="G310" s="148" t="s">
        <v>166</v>
      </c>
      <c r="H310" s="148" t="s">
        <v>167</v>
      </c>
    </row>
    <row r="311" customFormat="false" ht="13.5" hidden="false" customHeight="false" outlineLevel="0" collapsed="false">
      <c r="F311" s="148" t="s">
        <v>544</v>
      </c>
      <c r="G311" s="148" t="s">
        <v>220</v>
      </c>
      <c r="H311" s="148" t="s">
        <v>221</v>
      </c>
    </row>
    <row r="312" customFormat="false" ht="13.5" hidden="false" customHeight="false" outlineLevel="0" collapsed="false">
      <c r="F312" s="148" t="s">
        <v>545</v>
      </c>
      <c r="G312" s="148" t="s">
        <v>210</v>
      </c>
      <c r="H312" s="148" t="s">
        <v>211</v>
      </c>
    </row>
    <row r="313" customFormat="false" ht="13.5" hidden="false" customHeight="false" outlineLevel="0" collapsed="false">
      <c r="F313" s="148" t="s">
        <v>546</v>
      </c>
      <c r="G313" s="148" t="s">
        <v>232</v>
      </c>
      <c r="H313" s="148" t="s">
        <v>263</v>
      </c>
    </row>
    <row r="314" customFormat="false" ht="13.5" hidden="false" customHeight="false" outlineLevel="0" collapsed="false">
      <c r="F314" s="148" t="s">
        <v>547</v>
      </c>
      <c r="G314" s="148" t="s">
        <v>188</v>
      </c>
      <c r="H314" s="148" t="s">
        <v>189</v>
      </c>
    </row>
    <row r="315" customFormat="false" ht="13.5" hidden="false" customHeight="false" outlineLevel="0" collapsed="false">
      <c r="F315" s="148" t="s">
        <v>548</v>
      </c>
      <c r="G315" s="148" t="s">
        <v>192</v>
      </c>
      <c r="H315" s="148" t="s">
        <v>193</v>
      </c>
    </row>
    <row r="316" customFormat="false" ht="13.5" hidden="false" customHeight="false" outlineLevel="0" collapsed="false">
      <c r="F316" s="148" t="s">
        <v>549</v>
      </c>
      <c r="G316" s="148" t="s">
        <v>213</v>
      </c>
      <c r="H316" s="148" t="s">
        <v>214</v>
      </c>
    </row>
    <row r="317" customFormat="false" ht="13.5" hidden="false" customHeight="false" outlineLevel="0" collapsed="false">
      <c r="F317" s="148" t="s">
        <v>550</v>
      </c>
      <c r="G317" s="148" t="s">
        <v>166</v>
      </c>
      <c r="H317" s="148" t="s">
        <v>167</v>
      </c>
    </row>
    <row r="318" customFormat="false" ht="13.5" hidden="false" customHeight="false" outlineLevel="0" collapsed="false">
      <c r="F318" s="148" t="s">
        <v>551</v>
      </c>
      <c r="G318" s="148" t="s">
        <v>220</v>
      </c>
      <c r="H318" s="148" t="s">
        <v>221</v>
      </c>
    </row>
    <row r="319" customFormat="false" ht="13.5" hidden="false" customHeight="false" outlineLevel="0" collapsed="false">
      <c r="F319" s="148" t="s">
        <v>552</v>
      </c>
      <c r="G319" s="148" t="s">
        <v>553</v>
      </c>
      <c r="H319" s="148" t="s">
        <v>214</v>
      </c>
    </row>
    <row r="320" customFormat="false" ht="13.5" hidden="false" customHeight="false" outlineLevel="0" collapsed="false">
      <c r="F320" s="148" t="s">
        <v>554</v>
      </c>
      <c r="G320" s="148" t="s">
        <v>232</v>
      </c>
      <c r="H320" s="148" t="s">
        <v>263</v>
      </c>
    </row>
    <row r="321" customFormat="false" ht="13.5" hidden="false" customHeight="false" outlineLevel="0" collapsed="false">
      <c r="F321" s="148" t="s">
        <v>555</v>
      </c>
      <c r="G321" s="148" t="s">
        <v>196</v>
      </c>
      <c r="H321" s="148" t="s">
        <v>197</v>
      </c>
    </row>
    <row r="322" customFormat="false" ht="13.5" hidden="false" customHeight="false" outlineLevel="0" collapsed="false">
      <c r="F322" s="148" t="s">
        <v>556</v>
      </c>
      <c r="G322" s="148" t="s">
        <v>181</v>
      </c>
      <c r="H322" s="148" t="s">
        <v>280</v>
      </c>
    </row>
    <row r="323" customFormat="false" ht="13.5" hidden="false" customHeight="false" outlineLevel="0" collapsed="false">
      <c r="F323" s="148" t="s">
        <v>557</v>
      </c>
      <c r="G323" s="148" t="s">
        <v>171</v>
      </c>
      <c r="H323" s="148" t="s">
        <v>172</v>
      </c>
    </row>
    <row r="324" customFormat="false" ht="13.5" hidden="false" customHeight="false" outlineLevel="0" collapsed="false">
      <c r="F324" s="148" t="s">
        <v>558</v>
      </c>
      <c r="G324" s="148" t="s">
        <v>216</v>
      </c>
      <c r="H324" s="148" t="s">
        <v>217</v>
      </c>
    </row>
    <row r="325" customFormat="false" ht="13.5" hidden="false" customHeight="false" outlineLevel="0" collapsed="false">
      <c r="F325" s="148" t="s">
        <v>559</v>
      </c>
      <c r="G325" s="148" t="s">
        <v>192</v>
      </c>
      <c r="H325" s="148" t="s">
        <v>193</v>
      </c>
    </row>
    <row r="326" customFormat="false" ht="13.5" hidden="false" customHeight="false" outlineLevel="0" collapsed="false">
      <c r="F326" s="148" t="s">
        <v>560</v>
      </c>
      <c r="G326" s="148" t="s">
        <v>213</v>
      </c>
      <c r="H326" s="148" t="s">
        <v>214</v>
      </c>
    </row>
    <row r="327" customFormat="false" ht="13.5" hidden="false" customHeight="false" outlineLevel="0" collapsed="false">
      <c r="F327" s="148" t="s">
        <v>561</v>
      </c>
      <c r="G327" s="148" t="s">
        <v>210</v>
      </c>
      <c r="H327" s="148" t="s">
        <v>211</v>
      </c>
    </row>
    <row r="328" customFormat="false" ht="13.5" hidden="false" customHeight="false" outlineLevel="0" collapsed="false">
      <c r="F328" s="148" t="s">
        <v>562</v>
      </c>
      <c r="G328" s="148" t="s">
        <v>181</v>
      </c>
      <c r="H328" s="148" t="s">
        <v>182</v>
      </c>
    </row>
    <row r="329" customFormat="false" ht="13.5" hidden="false" customHeight="false" outlineLevel="0" collapsed="false">
      <c r="F329" s="148" t="s">
        <v>563</v>
      </c>
      <c r="G329" s="148" t="s">
        <v>188</v>
      </c>
      <c r="H329" s="148" t="s">
        <v>189</v>
      </c>
    </row>
    <row r="330" customFormat="false" ht="13.5" hidden="false" customHeight="false" outlineLevel="0" collapsed="false">
      <c r="F330" s="148" t="s">
        <v>564</v>
      </c>
      <c r="G330" s="148" t="s">
        <v>196</v>
      </c>
      <c r="H330" s="148" t="s">
        <v>197</v>
      </c>
    </row>
    <row r="331" customFormat="false" ht="13.5" hidden="false" customHeight="false" outlineLevel="0" collapsed="false">
      <c r="F331" s="148" t="s">
        <v>565</v>
      </c>
      <c r="G331" s="148" t="s">
        <v>225</v>
      </c>
      <c r="H331" s="148" t="s">
        <v>226</v>
      </c>
    </row>
    <row r="332" customFormat="false" ht="13.5" hidden="false" customHeight="false" outlineLevel="0" collapsed="false">
      <c r="F332" s="148" t="s">
        <v>566</v>
      </c>
      <c r="G332" s="148" t="s">
        <v>196</v>
      </c>
      <c r="H332" s="148" t="s">
        <v>350</v>
      </c>
    </row>
    <row r="333" customFormat="false" ht="13.5" hidden="false" customHeight="false" outlineLevel="0" collapsed="false">
      <c r="F333" s="148" t="s">
        <v>567</v>
      </c>
      <c r="G333" s="148" t="s">
        <v>225</v>
      </c>
      <c r="H333" s="148" t="s">
        <v>226</v>
      </c>
    </row>
    <row r="334" customFormat="false" ht="13.5" hidden="false" customHeight="false" outlineLevel="0" collapsed="false">
      <c r="F334" s="148" t="s">
        <v>568</v>
      </c>
      <c r="G334" s="148" t="s">
        <v>383</v>
      </c>
      <c r="H334" s="148" t="s">
        <v>314</v>
      </c>
    </row>
    <row r="335" customFormat="false" ht="13.5" hidden="false" customHeight="false" outlineLevel="0" collapsed="false">
      <c r="F335" s="148" t="s">
        <v>569</v>
      </c>
      <c r="G335" s="148" t="s">
        <v>359</v>
      </c>
      <c r="H335" s="148" t="s">
        <v>360</v>
      </c>
    </row>
    <row r="336" customFormat="false" ht="13.5" hidden="false" customHeight="false" outlineLevel="0" collapsed="false">
      <c r="F336" s="148" t="s">
        <v>570</v>
      </c>
      <c r="G336" s="148" t="s">
        <v>188</v>
      </c>
      <c r="H336" s="148" t="s">
        <v>189</v>
      </c>
    </row>
    <row r="337" customFormat="false" ht="13.5" hidden="false" customHeight="false" outlineLevel="0" collapsed="false">
      <c r="F337" s="148" t="s">
        <v>571</v>
      </c>
      <c r="G337" s="148" t="s">
        <v>210</v>
      </c>
      <c r="H337" s="148" t="s">
        <v>211</v>
      </c>
    </row>
    <row r="338" customFormat="false" ht="13.5" hidden="false" customHeight="false" outlineLevel="0" collapsed="false">
      <c r="F338" s="148" t="s">
        <v>572</v>
      </c>
      <c r="G338" s="148" t="s">
        <v>137</v>
      </c>
      <c r="H338" s="148" t="s">
        <v>138</v>
      </c>
    </row>
    <row r="339" customFormat="false" ht="13.5" hidden="false" customHeight="false" outlineLevel="0" collapsed="false">
      <c r="F339" s="148" t="s">
        <v>573</v>
      </c>
      <c r="G339" s="148" t="s">
        <v>210</v>
      </c>
      <c r="H339" s="148" t="s">
        <v>211</v>
      </c>
    </row>
    <row r="340" customFormat="false" ht="13.5" hidden="false" customHeight="false" outlineLevel="0" collapsed="false">
      <c r="F340" s="148" t="s">
        <v>574</v>
      </c>
      <c r="G340" s="148" t="s">
        <v>229</v>
      </c>
      <c r="H340" s="148" t="s">
        <v>230</v>
      </c>
    </row>
    <row r="341" customFormat="false" ht="13.5" hidden="false" customHeight="false" outlineLevel="0" collapsed="false">
      <c r="F341" s="148" t="s">
        <v>575</v>
      </c>
      <c r="G341" s="148" t="s">
        <v>210</v>
      </c>
      <c r="H341" s="148" t="s">
        <v>211</v>
      </c>
    </row>
    <row r="342" customFormat="false" ht="13.5" hidden="false" customHeight="false" outlineLevel="0" collapsed="false">
      <c r="F342" s="148" t="s">
        <v>576</v>
      </c>
      <c r="G342" s="148" t="s">
        <v>149</v>
      </c>
      <c r="H342" s="148" t="s">
        <v>150</v>
      </c>
    </row>
    <row r="343" customFormat="false" ht="13.5" hidden="false" customHeight="false" outlineLevel="0" collapsed="false">
      <c r="F343" s="148" t="s">
        <v>577</v>
      </c>
      <c r="G343" s="148" t="s">
        <v>149</v>
      </c>
      <c r="H343" s="148" t="s">
        <v>150</v>
      </c>
    </row>
    <row r="344" customFormat="false" ht="13.5" hidden="false" customHeight="false" outlineLevel="0" collapsed="false">
      <c r="F344" s="148" t="s">
        <v>578</v>
      </c>
      <c r="G344" s="148" t="s">
        <v>176</v>
      </c>
      <c r="H344" s="148" t="s">
        <v>177</v>
      </c>
    </row>
    <row r="345" customFormat="false" ht="13.5" hidden="false" customHeight="false" outlineLevel="0" collapsed="false">
      <c r="F345" s="148" t="s">
        <v>579</v>
      </c>
      <c r="G345" s="148" t="s">
        <v>196</v>
      </c>
      <c r="H345" s="148" t="s">
        <v>197</v>
      </c>
    </row>
    <row r="346" customFormat="false" ht="13.5" hidden="false" customHeight="false" outlineLevel="0" collapsed="false">
      <c r="F346" s="148" t="s">
        <v>580</v>
      </c>
      <c r="G346" s="148" t="s">
        <v>196</v>
      </c>
      <c r="H346" s="148" t="s">
        <v>197</v>
      </c>
    </row>
    <row r="347" customFormat="false" ht="13.5" hidden="false" customHeight="false" outlineLevel="0" collapsed="false">
      <c r="F347" s="148" t="s">
        <v>581</v>
      </c>
      <c r="G347" s="148" t="s">
        <v>137</v>
      </c>
      <c r="H347" s="148" t="s">
        <v>242</v>
      </c>
    </row>
    <row r="348" customFormat="false" ht="13.5" hidden="false" customHeight="false" outlineLevel="0" collapsed="false">
      <c r="F348" s="148" t="s">
        <v>582</v>
      </c>
      <c r="G348" s="148" t="s">
        <v>137</v>
      </c>
      <c r="H348" s="148" t="s">
        <v>242</v>
      </c>
    </row>
    <row r="349" customFormat="false" ht="13.5" hidden="false" customHeight="false" outlineLevel="0" collapsed="false">
      <c r="F349" s="148" t="s">
        <v>583</v>
      </c>
      <c r="G349" s="148" t="s">
        <v>137</v>
      </c>
      <c r="H349" s="148" t="s">
        <v>305</v>
      </c>
    </row>
    <row r="350" customFormat="false" ht="13.5" hidden="false" customHeight="false" outlineLevel="0" collapsed="false">
      <c r="F350" s="148" t="s">
        <v>584</v>
      </c>
      <c r="G350" s="148" t="s">
        <v>235</v>
      </c>
      <c r="H350" s="148" t="s">
        <v>236</v>
      </c>
    </row>
    <row r="351" customFormat="false" ht="13.5" hidden="false" customHeight="false" outlineLevel="0" collapsed="false">
      <c r="F351" s="148" t="s">
        <v>585</v>
      </c>
      <c r="G351" s="148" t="s">
        <v>188</v>
      </c>
      <c r="H351" s="148" t="s">
        <v>189</v>
      </c>
    </row>
    <row r="352" customFormat="false" ht="13.5" hidden="false" customHeight="false" outlineLevel="0" collapsed="false">
      <c r="F352" s="148" t="s">
        <v>586</v>
      </c>
      <c r="G352" s="148" t="s">
        <v>235</v>
      </c>
      <c r="H352" s="148" t="s">
        <v>236</v>
      </c>
    </row>
    <row r="353" customFormat="false" ht="13.5" hidden="false" customHeight="false" outlineLevel="0" collapsed="false">
      <c r="F353" s="148" t="s">
        <v>587</v>
      </c>
      <c r="G353" s="148" t="s">
        <v>200</v>
      </c>
      <c r="H353" s="148" t="s">
        <v>201</v>
      </c>
    </row>
    <row r="354" customFormat="false" ht="13.5" hidden="false" customHeight="false" outlineLevel="0" collapsed="false">
      <c r="F354" s="148" t="s">
        <v>588</v>
      </c>
      <c r="G354" s="148" t="s">
        <v>283</v>
      </c>
      <c r="H354" s="148" t="s">
        <v>284</v>
      </c>
    </row>
    <row r="355" customFormat="false" ht="13.5" hidden="false" customHeight="false" outlineLevel="0" collapsed="false">
      <c r="F355" s="148" t="s">
        <v>589</v>
      </c>
      <c r="G355" s="148" t="s">
        <v>232</v>
      </c>
      <c r="H355" s="148" t="s">
        <v>263</v>
      </c>
    </row>
    <row r="356" customFormat="false" ht="13.5" hidden="false" customHeight="false" outlineLevel="0" collapsed="false">
      <c r="F356" s="148" t="s">
        <v>590</v>
      </c>
      <c r="G356" s="148" t="s">
        <v>235</v>
      </c>
      <c r="H356" s="148" t="s">
        <v>236</v>
      </c>
    </row>
    <row r="357" customFormat="false" ht="13.5" hidden="false" customHeight="false" outlineLevel="0" collapsed="false">
      <c r="F357" s="148" t="s">
        <v>591</v>
      </c>
      <c r="G357" s="148" t="s">
        <v>213</v>
      </c>
      <c r="H357" s="148" t="s">
        <v>214</v>
      </c>
    </row>
    <row r="358" customFormat="false" ht="13.5" hidden="false" customHeight="false" outlineLevel="0" collapsed="false">
      <c r="F358" s="148" t="s">
        <v>592</v>
      </c>
      <c r="G358" s="148" t="s">
        <v>229</v>
      </c>
      <c r="H358" s="148" t="s">
        <v>230</v>
      </c>
    </row>
    <row r="359" customFormat="false" ht="13.5" hidden="false" customHeight="false" outlineLevel="0" collapsed="false">
      <c r="F359" s="148" t="s">
        <v>593</v>
      </c>
      <c r="G359" s="148" t="s">
        <v>232</v>
      </c>
      <c r="H359" s="148" t="s">
        <v>263</v>
      </c>
    </row>
    <row r="360" customFormat="false" ht="13.5" hidden="false" customHeight="false" outlineLevel="0" collapsed="false">
      <c r="F360" s="148" t="s">
        <v>594</v>
      </c>
      <c r="G360" s="148" t="s">
        <v>196</v>
      </c>
      <c r="H360" s="148" t="s">
        <v>197</v>
      </c>
    </row>
    <row r="361" customFormat="false" ht="13.5" hidden="false" customHeight="false" outlineLevel="0" collapsed="false">
      <c r="F361" s="148" t="s">
        <v>595</v>
      </c>
      <c r="G361" s="148" t="s">
        <v>220</v>
      </c>
      <c r="H361" s="148" t="s">
        <v>221</v>
      </c>
    </row>
    <row r="362" customFormat="false" ht="13.5" hidden="false" customHeight="false" outlineLevel="0" collapsed="false">
      <c r="F362" s="148" t="s">
        <v>596</v>
      </c>
      <c r="G362" s="148" t="s">
        <v>196</v>
      </c>
      <c r="H362" s="148" t="s">
        <v>350</v>
      </c>
    </row>
    <row r="363" customFormat="false" ht="13.5" hidden="false" customHeight="false" outlineLevel="0" collapsed="false">
      <c r="F363" s="148" t="s">
        <v>597</v>
      </c>
      <c r="G363" s="148" t="s">
        <v>188</v>
      </c>
      <c r="H363" s="148" t="s">
        <v>598</v>
      </c>
    </row>
    <row r="364" customFormat="false" ht="13.5" hidden="false" customHeight="false" outlineLevel="0" collapsed="false">
      <c r="F364" s="148" t="s">
        <v>599</v>
      </c>
      <c r="G364" s="148" t="s">
        <v>216</v>
      </c>
      <c r="H364" s="148" t="s">
        <v>217</v>
      </c>
    </row>
    <row r="365" customFormat="false" ht="13.5" hidden="false" customHeight="false" outlineLevel="0" collapsed="false">
      <c r="F365" s="148" t="s">
        <v>600</v>
      </c>
      <c r="G365" s="148" t="s">
        <v>267</v>
      </c>
      <c r="H365" s="148" t="s">
        <v>205</v>
      </c>
    </row>
    <row r="366" customFormat="false" ht="13.5" hidden="false" customHeight="false" outlineLevel="0" collapsed="false">
      <c r="F366" s="148" t="s">
        <v>601</v>
      </c>
      <c r="G366" s="148" t="s">
        <v>188</v>
      </c>
      <c r="H366" s="148" t="s">
        <v>205</v>
      </c>
    </row>
    <row r="367" customFormat="false" ht="13.5" hidden="false" customHeight="false" outlineLevel="0" collapsed="false">
      <c r="F367" s="148" t="s">
        <v>602</v>
      </c>
      <c r="G367" s="148" t="s">
        <v>210</v>
      </c>
      <c r="H367" s="148" t="s">
        <v>211</v>
      </c>
    </row>
    <row r="368" customFormat="false" ht="13.5" hidden="false" customHeight="false" outlineLevel="0" collapsed="false">
      <c r="F368" s="148" t="s">
        <v>603</v>
      </c>
      <c r="G368" s="148" t="s">
        <v>137</v>
      </c>
      <c r="H368" s="148" t="s">
        <v>242</v>
      </c>
    </row>
    <row r="369" customFormat="false" ht="13.5" hidden="false" customHeight="false" outlineLevel="0" collapsed="false">
      <c r="F369" s="148" t="s">
        <v>604</v>
      </c>
      <c r="G369" s="148" t="s">
        <v>235</v>
      </c>
      <c r="H369" s="148" t="s">
        <v>236</v>
      </c>
    </row>
    <row r="370" customFormat="false" ht="13.5" hidden="false" customHeight="false" outlineLevel="0" collapsed="false">
      <c r="F370" s="148" t="s">
        <v>605</v>
      </c>
      <c r="G370" s="148" t="s">
        <v>137</v>
      </c>
      <c r="H370" s="148" t="s">
        <v>159</v>
      </c>
    </row>
    <row r="371" customFormat="false" ht="13.5" hidden="false" customHeight="false" outlineLevel="0" collapsed="false">
      <c r="F371" s="148" t="s">
        <v>606</v>
      </c>
      <c r="G371" s="148" t="s">
        <v>166</v>
      </c>
      <c r="H371" s="148" t="s">
        <v>167</v>
      </c>
    </row>
    <row r="372" customFormat="false" ht="13.5" hidden="false" customHeight="false" outlineLevel="0" collapsed="false">
      <c r="F372" s="148" t="s">
        <v>607</v>
      </c>
      <c r="G372" s="148" t="s">
        <v>225</v>
      </c>
      <c r="H372" s="148" t="s">
        <v>226</v>
      </c>
    </row>
    <row r="373" customFormat="false" ht="13.5" hidden="false" customHeight="false" outlineLevel="0" collapsed="false">
      <c r="F373" s="148" t="s">
        <v>608</v>
      </c>
      <c r="G373" s="148" t="s">
        <v>210</v>
      </c>
      <c r="H373" s="148" t="s">
        <v>211</v>
      </c>
    </row>
    <row r="374" customFormat="false" ht="13.5" hidden="false" customHeight="false" outlineLevel="0" collapsed="false">
      <c r="F374" s="148" t="s">
        <v>609</v>
      </c>
      <c r="G374" s="148" t="s">
        <v>188</v>
      </c>
      <c r="H374" s="148" t="s">
        <v>189</v>
      </c>
    </row>
    <row r="375" customFormat="false" ht="13.5" hidden="false" customHeight="false" outlineLevel="0" collapsed="false">
      <c r="F375" s="148" t="s">
        <v>610</v>
      </c>
      <c r="G375" s="148" t="s">
        <v>188</v>
      </c>
      <c r="H375" s="148" t="s">
        <v>189</v>
      </c>
    </row>
    <row r="376" customFormat="false" ht="13.5" hidden="false" customHeight="false" outlineLevel="0" collapsed="false">
      <c r="F376" s="148" t="s">
        <v>611</v>
      </c>
      <c r="G376" s="148" t="s">
        <v>188</v>
      </c>
      <c r="H376" s="148" t="s">
        <v>189</v>
      </c>
    </row>
    <row r="377" customFormat="false" ht="13.5" hidden="false" customHeight="false" outlineLevel="0" collapsed="false">
      <c r="F377" s="148" t="s">
        <v>612</v>
      </c>
      <c r="G377" s="148" t="s">
        <v>188</v>
      </c>
      <c r="H377" s="148" t="s">
        <v>598</v>
      </c>
    </row>
    <row r="378" customFormat="false" ht="13.5" hidden="false" customHeight="false" outlineLevel="0" collapsed="false">
      <c r="F378" s="148" t="s">
        <v>613</v>
      </c>
      <c r="G378" s="148" t="s">
        <v>188</v>
      </c>
      <c r="H378" s="148" t="s">
        <v>189</v>
      </c>
    </row>
    <row r="379" customFormat="false" ht="13.5" hidden="false" customHeight="false" outlineLevel="0" collapsed="false">
      <c r="F379" s="148" t="s">
        <v>614</v>
      </c>
      <c r="G379" s="148" t="s">
        <v>232</v>
      </c>
      <c r="H379" s="148" t="s">
        <v>263</v>
      </c>
    </row>
    <row r="380" customFormat="false" ht="13.5" hidden="false" customHeight="false" outlineLevel="0" collapsed="false">
      <c r="F380" s="148" t="s">
        <v>615</v>
      </c>
      <c r="G380" s="148" t="s">
        <v>188</v>
      </c>
      <c r="H380" s="148" t="s">
        <v>598</v>
      </c>
    </row>
    <row r="381" customFormat="false" ht="13.5" hidden="false" customHeight="false" outlineLevel="0" collapsed="false">
      <c r="F381" s="148" t="s">
        <v>616</v>
      </c>
      <c r="G381" s="148" t="s">
        <v>196</v>
      </c>
      <c r="H381" s="148" t="s">
        <v>197</v>
      </c>
    </row>
    <row r="382" customFormat="false" ht="13.5" hidden="false" customHeight="false" outlineLevel="0" collapsed="false">
      <c r="F382" s="148" t="s">
        <v>617</v>
      </c>
      <c r="G382" s="148" t="s">
        <v>299</v>
      </c>
      <c r="H382" s="148" t="s">
        <v>300</v>
      </c>
    </row>
    <row r="383" customFormat="false" ht="13.5" hidden="false" customHeight="false" outlineLevel="0" collapsed="false">
      <c r="F383" s="148" t="s">
        <v>618</v>
      </c>
      <c r="G383" s="148" t="s">
        <v>359</v>
      </c>
      <c r="H383" s="148" t="s">
        <v>360</v>
      </c>
    </row>
    <row r="384" customFormat="false" ht="13.5" hidden="false" customHeight="false" outlineLevel="0" collapsed="false">
      <c r="F384" s="148" t="s">
        <v>619</v>
      </c>
      <c r="G384" s="148" t="s">
        <v>188</v>
      </c>
      <c r="H384" s="148" t="s">
        <v>598</v>
      </c>
    </row>
    <row r="385" customFormat="false" ht="13.5" hidden="false" customHeight="false" outlineLevel="0" collapsed="false">
      <c r="F385" s="148" t="s">
        <v>620</v>
      </c>
      <c r="G385" s="148" t="s">
        <v>192</v>
      </c>
      <c r="H385" s="148" t="s">
        <v>193</v>
      </c>
    </row>
    <row r="386" customFormat="false" ht="13.5" hidden="false" customHeight="false" outlineLevel="0" collapsed="false">
      <c r="F386" s="148" t="s">
        <v>621</v>
      </c>
      <c r="G386" s="148" t="s">
        <v>196</v>
      </c>
      <c r="H386" s="148" t="s">
        <v>197</v>
      </c>
    </row>
    <row r="387" customFormat="false" ht="13.5" hidden="false" customHeight="false" outlineLevel="0" collapsed="false">
      <c r="F387" s="148" t="s">
        <v>622</v>
      </c>
      <c r="G387" s="148" t="s">
        <v>232</v>
      </c>
      <c r="H387" s="148" t="s">
        <v>263</v>
      </c>
    </row>
    <row r="388" customFormat="false" ht="13.5" hidden="false" customHeight="false" outlineLevel="0" collapsed="false">
      <c r="F388" s="148" t="s">
        <v>623</v>
      </c>
      <c r="G388" s="148" t="s">
        <v>232</v>
      </c>
      <c r="H388" s="148" t="s">
        <v>233</v>
      </c>
    </row>
    <row r="389" customFormat="false" ht="13.5" hidden="false" customHeight="false" outlineLevel="0" collapsed="false">
      <c r="F389" s="148" t="s">
        <v>624</v>
      </c>
      <c r="G389" s="148" t="s">
        <v>176</v>
      </c>
      <c r="H389" s="148" t="s">
        <v>177</v>
      </c>
    </row>
    <row r="390" customFormat="false" ht="13.5" hidden="false" customHeight="false" outlineLevel="0" collapsed="false">
      <c r="F390" s="148" t="s">
        <v>625</v>
      </c>
      <c r="G390" s="148" t="s">
        <v>283</v>
      </c>
      <c r="H390" s="148" t="s">
        <v>284</v>
      </c>
    </row>
    <row r="391" customFormat="false" ht="13.5" hidden="false" customHeight="false" outlineLevel="0" collapsed="false">
      <c r="F391" s="148" t="s">
        <v>626</v>
      </c>
      <c r="G391" s="148" t="s">
        <v>176</v>
      </c>
      <c r="H391" s="148" t="s">
        <v>177</v>
      </c>
    </row>
    <row r="392" customFormat="false" ht="13.5" hidden="false" customHeight="false" outlineLevel="0" collapsed="false">
      <c r="F392" s="148" t="s">
        <v>627</v>
      </c>
      <c r="G392" s="148" t="s">
        <v>220</v>
      </c>
      <c r="H392" s="148" t="s">
        <v>221</v>
      </c>
    </row>
    <row r="393" customFormat="false" ht="13.5" hidden="false" customHeight="false" outlineLevel="0" collapsed="false">
      <c r="F393" s="148" t="s">
        <v>628</v>
      </c>
      <c r="G393" s="148" t="s">
        <v>137</v>
      </c>
      <c r="H393" s="148" t="s">
        <v>159</v>
      </c>
    </row>
    <row r="394" customFormat="false" ht="13.5" hidden="false" customHeight="false" outlineLevel="0" collapsed="false">
      <c r="F394" s="148" t="s">
        <v>629</v>
      </c>
      <c r="G394" s="148" t="s">
        <v>188</v>
      </c>
      <c r="H394" s="148" t="s">
        <v>189</v>
      </c>
    </row>
    <row r="395" customFormat="false" ht="13.5" hidden="false" customHeight="false" outlineLevel="0" collapsed="false">
      <c r="F395" s="148" t="s">
        <v>630</v>
      </c>
      <c r="G395" s="148" t="s">
        <v>137</v>
      </c>
      <c r="H395" s="148" t="s">
        <v>242</v>
      </c>
    </row>
    <row r="396" customFormat="false" ht="13.5" hidden="false" customHeight="false" outlineLevel="0" collapsed="false">
      <c r="F396" s="148" t="s">
        <v>631</v>
      </c>
      <c r="G396" s="148" t="s">
        <v>137</v>
      </c>
      <c r="H396" s="148" t="s">
        <v>305</v>
      </c>
    </row>
    <row r="397" customFormat="false" ht="13.5" hidden="false" customHeight="false" outlineLevel="0" collapsed="false">
      <c r="F397" s="148" t="s">
        <v>632</v>
      </c>
      <c r="G397" s="148" t="s">
        <v>196</v>
      </c>
      <c r="H397" s="148" t="s">
        <v>350</v>
      </c>
    </row>
    <row r="398" customFormat="false" ht="13.5" hidden="false" customHeight="false" outlineLevel="0" collapsed="false">
      <c r="F398" s="148" t="s">
        <v>633</v>
      </c>
      <c r="G398" s="148" t="s">
        <v>137</v>
      </c>
      <c r="H398" s="148" t="s">
        <v>242</v>
      </c>
    </row>
    <row r="399" customFormat="false" ht="13.5" hidden="false" customHeight="false" outlineLevel="0" collapsed="false">
      <c r="F399" s="148" t="s">
        <v>634</v>
      </c>
      <c r="G399" s="148" t="s">
        <v>192</v>
      </c>
      <c r="H399" s="148" t="s">
        <v>193</v>
      </c>
    </row>
    <row r="400" customFormat="false" ht="13.5" hidden="false" customHeight="false" outlineLevel="0" collapsed="false">
      <c r="F400" s="148" t="s">
        <v>635</v>
      </c>
      <c r="G400" s="148" t="s">
        <v>149</v>
      </c>
      <c r="H400" s="148" t="s">
        <v>150</v>
      </c>
    </row>
    <row r="401" customFormat="false" ht="13.5" hidden="false" customHeight="false" outlineLevel="0" collapsed="false">
      <c r="F401" s="148" t="s">
        <v>636</v>
      </c>
      <c r="G401" s="148" t="s">
        <v>137</v>
      </c>
      <c r="H401" s="148" t="s">
        <v>138</v>
      </c>
    </row>
    <row r="402" customFormat="false" ht="13.5" hidden="false" customHeight="false" outlineLevel="0" collapsed="false">
      <c r="F402" s="148" t="s">
        <v>637</v>
      </c>
      <c r="G402" s="148" t="s">
        <v>188</v>
      </c>
      <c r="H402" s="148" t="s">
        <v>189</v>
      </c>
    </row>
    <row r="403" customFormat="false" ht="13.5" hidden="false" customHeight="false" outlineLevel="0" collapsed="false">
      <c r="F403" s="148" t="s">
        <v>638</v>
      </c>
      <c r="G403" s="148" t="s">
        <v>166</v>
      </c>
      <c r="H403" s="148" t="s">
        <v>167</v>
      </c>
    </row>
    <row r="404" customFormat="false" ht="13.5" hidden="false" customHeight="false" outlineLevel="0" collapsed="false">
      <c r="F404" s="148" t="s">
        <v>639</v>
      </c>
      <c r="G404" s="148" t="s">
        <v>196</v>
      </c>
      <c r="H404" s="148" t="s">
        <v>197</v>
      </c>
    </row>
    <row r="405" customFormat="false" ht="13.5" hidden="false" customHeight="false" outlineLevel="0" collapsed="false">
      <c r="F405" s="148" t="s">
        <v>640</v>
      </c>
      <c r="G405" s="148" t="s">
        <v>232</v>
      </c>
      <c r="H405" s="148" t="s">
        <v>263</v>
      </c>
    </row>
    <row r="406" customFormat="false" ht="13.5" hidden="false" customHeight="false" outlineLevel="0" collapsed="false">
      <c r="F406" s="148" t="s">
        <v>641</v>
      </c>
      <c r="G406" s="148" t="s">
        <v>220</v>
      </c>
      <c r="H406" s="148" t="s">
        <v>221</v>
      </c>
    </row>
    <row r="407" customFormat="false" ht="13.5" hidden="false" customHeight="false" outlineLevel="0" collapsed="false">
      <c r="F407" s="148" t="s">
        <v>642</v>
      </c>
      <c r="G407" s="148" t="s">
        <v>229</v>
      </c>
      <c r="H407" s="148" t="s">
        <v>230</v>
      </c>
    </row>
    <row r="408" customFormat="false" ht="13.5" hidden="false" customHeight="false" outlineLevel="0" collapsed="false">
      <c r="F408" s="148" t="s">
        <v>643</v>
      </c>
      <c r="G408" s="148" t="s">
        <v>188</v>
      </c>
      <c r="H408" s="148" t="s">
        <v>189</v>
      </c>
    </row>
    <row r="409" customFormat="false" ht="13.5" hidden="false" customHeight="false" outlineLevel="0" collapsed="false">
      <c r="F409" s="148" t="s">
        <v>644</v>
      </c>
      <c r="G409" s="148" t="s">
        <v>210</v>
      </c>
      <c r="H409" s="148" t="s">
        <v>211</v>
      </c>
    </row>
    <row r="410" customFormat="false" ht="13.5" hidden="false" customHeight="false" outlineLevel="0" collapsed="false">
      <c r="F410" s="148" t="s">
        <v>645</v>
      </c>
      <c r="G410" s="148" t="s">
        <v>220</v>
      </c>
      <c r="H410" s="148" t="s">
        <v>221</v>
      </c>
    </row>
    <row r="411" customFormat="false" ht="13.5" hidden="false" customHeight="false" outlineLevel="0" collapsed="false">
      <c r="F411" s="148" t="s">
        <v>646</v>
      </c>
      <c r="G411" s="148" t="s">
        <v>137</v>
      </c>
      <c r="H411" s="148" t="s">
        <v>242</v>
      </c>
    </row>
    <row r="412" customFormat="false" ht="13.5" hidden="false" customHeight="false" outlineLevel="0" collapsed="false">
      <c r="F412" s="148" t="s">
        <v>647</v>
      </c>
      <c r="G412" s="148" t="s">
        <v>176</v>
      </c>
      <c r="H412" s="148" t="s">
        <v>177</v>
      </c>
    </row>
    <row r="413" customFormat="false" ht="13.5" hidden="false" customHeight="false" outlineLevel="0" collapsed="false">
      <c r="F413" s="148" t="s">
        <v>648</v>
      </c>
      <c r="G413" s="148" t="s">
        <v>196</v>
      </c>
      <c r="H413" s="148" t="s">
        <v>197</v>
      </c>
    </row>
    <row r="414" customFormat="false" ht="13.5" hidden="false" customHeight="false" outlineLevel="0" collapsed="false">
      <c r="F414" s="148" t="s">
        <v>649</v>
      </c>
      <c r="G414" s="148" t="s">
        <v>188</v>
      </c>
      <c r="H414" s="148" t="s">
        <v>189</v>
      </c>
    </row>
    <row r="415" customFormat="false" ht="13.5" hidden="false" customHeight="false" outlineLevel="0" collapsed="false">
      <c r="F415" s="148" t="s">
        <v>650</v>
      </c>
      <c r="G415" s="148" t="s">
        <v>210</v>
      </c>
      <c r="H415" s="148" t="s">
        <v>211</v>
      </c>
    </row>
    <row r="416" customFormat="false" ht="13.5" hidden="false" customHeight="false" outlineLevel="0" collapsed="false">
      <c r="F416" s="148" t="s">
        <v>651</v>
      </c>
      <c r="G416" s="148" t="s">
        <v>210</v>
      </c>
      <c r="H416" s="148" t="s">
        <v>211</v>
      </c>
    </row>
    <row r="417" customFormat="false" ht="13.5" hidden="false" customHeight="false" outlineLevel="0" collapsed="false">
      <c r="F417" s="148" t="s">
        <v>652</v>
      </c>
      <c r="G417" s="148" t="s">
        <v>225</v>
      </c>
      <c r="H417" s="148" t="s">
        <v>226</v>
      </c>
    </row>
    <row r="418" customFormat="false" ht="13.5" hidden="false" customHeight="false" outlineLevel="0" collapsed="false">
      <c r="F418" s="148" t="s">
        <v>653</v>
      </c>
      <c r="G418" s="148" t="s">
        <v>166</v>
      </c>
      <c r="H418" s="148" t="s">
        <v>167</v>
      </c>
    </row>
    <row r="419" customFormat="false" ht="13.5" hidden="false" customHeight="false" outlineLevel="0" collapsed="false">
      <c r="F419" s="148" t="s">
        <v>654</v>
      </c>
      <c r="G419" s="148" t="s">
        <v>235</v>
      </c>
      <c r="H419" s="148" t="s">
        <v>236</v>
      </c>
    </row>
    <row r="420" customFormat="false" ht="13.5" hidden="false" customHeight="false" outlineLevel="0" collapsed="false">
      <c r="F420" s="148" t="s">
        <v>655</v>
      </c>
      <c r="G420" s="148" t="s">
        <v>229</v>
      </c>
      <c r="H420" s="148" t="s">
        <v>230</v>
      </c>
    </row>
    <row r="421" customFormat="false" ht="13.5" hidden="false" customHeight="false" outlineLevel="0" collapsed="false">
      <c r="F421" s="148" t="s">
        <v>656</v>
      </c>
      <c r="G421" s="148" t="s">
        <v>196</v>
      </c>
      <c r="H421" s="148" t="s">
        <v>197</v>
      </c>
    </row>
    <row r="422" customFormat="false" ht="13.5" hidden="false" customHeight="false" outlineLevel="0" collapsed="false">
      <c r="F422" s="148" t="s">
        <v>657</v>
      </c>
      <c r="G422" s="148" t="s">
        <v>359</v>
      </c>
      <c r="H422" s="148" t="s">
        <v>377</v>
      </c>
    </row>
    <row r="423" customFormat="false" ht="13.5" hidden="false" customHeight="false" outlineLevel="0" collapsed="false">
      <c r="F423" s="148" t="s">
        <v>658</v>
      </c>
      <c r="G423" s="148" t="s">
        <v>137</v>
      </c>
      <c r="H423" s="148" t="s">
        <v>138</v>
      </c>
    </row>
    <row r="424" customFormat="false" ht="13.5" hidden="false" customHeight="false" outlineLevel="0" collapsed="false">
      <c r="F424" s="148" t="s">
        <v>659</v>
      </c>
      <c r="G424" s="148" t="s">
        <v>188</v>
      </c>
      <c r="H424" s="148" t="s">
        <v>598</v>
      </c>
    </row>
    <row r="425" customFormat="false" ht="13.5" hidden="false" customHeight="false" outlineLevel="0" collapsed="false">
      <c r="F425" s="148" t="s">
        <v>660</v>
      </c>
      <c r="G425" s="148" t="s">
        <v>137</v>
      </c>
      <c r="H425" s="148" t="s">
        <v>138</v>
      </c>
    </row>
    <row r="426" customFormat="false" ht="13.5" hidden="false" customHeight="false" outlineLevel="0" collapsed="false">
      <c r="F426" s="148" t="s">
        <v>661</v>
      </c>
      <c r="G426" s="148" t="s">
        <v>188</v>
      </c>
      <c r="H426" s="148" t="s">
        <v>189</v>
      </c>
    </row>
    <row r="427" customFormat="false" ht="13.5" hidden="false" customHeight="false" outlineLevel="0" collapsed="false">
      <c r="F427" s="148" t="s">
        <v>662</v>
      </c>
      <c r="G427" s="148" t="s">
        <v>188</v>
      </c>
      <c r="H427" s="148" t="s">
        <v>189</v>
      </c>
    </row>
    <row r="428" customFormat="false" ht="13.5" hidden="false" customHeight="false" outlineLevel="0" collapsed="false">
      <c r="F428" s="148" t="s">
        <v>663</v>
      </c>
      <c r="G428" s="148" t="s">
        <v>232</v>
      </c>
      <c r="H428" s="148" t="s">
        <v>233</v>
      </c>
    </row>
    <row r="429" customFormat="false" ht="13.5" hidden="false" customHeight="false" outlineLevel="0" collapsed="false">
      <c r="F429" s="148" t="s">
        <v>664</v>
      </c>
      <c r="G429" s="148" t="s">
        <v>259</v>
      </c>
      <c r="H429" s="148" t="s">
        <v>260</v>
      </c>
    </row>
    <row r="430" customFormat="false" ht="13.5" hidden="false" customHeight="false" outlineLevel="0" collapsed="false">
      <c r="F430" s="148" t="s">
        <v>665</v>
      </c>
      <c r="G430" s="148" t="s">
        <v>196</v>
      </c>
      <c r="H430" s="148" t="s">
        <v>197</v>
      </c>
    </row>
    <row r="431" customFormat="false" ht="13.5" hidden="false" customHeight="false" outlineLevel="0" collapsed="false">
      <c r="F431" s="148" t="s">
        <v>666</v>
      </c>
      <c r="G431" s="148" t="s">
        <v>188</v>
      </c>
      <c r="H431" s="148" t="s">
        <v>189</v>
      </c>
    </row>
    <row r="432" customFormat="false" ht="13.5" hidden="false" customHeight="false" outlineLevel="0" collapsed="false">
      <c r="F432" s="148" t="s">
        <v>667</v>
      </c>
      <c r="G432" s="148" t="s">
        <v>188</v>
      </c>
      <c r="H432" s="148" t="s">
        <v>205</v>
      </c>
    </row>
    <row r="433" customFormat="false" ht="13.5" hidden="false" customHeight="false" outlineLevel="0" collapsed="false">
      <c r="F433" s="148" t="s">
        <v>668</v>
      </c>
      <c r="G433" s="148" t="s">
        <v>232</v>
      </c>
      <c r="H433" s="148" t="s">
        <v>233</v>
      </c>
    </row>
    <row r="434" customFormat="false" ht="13.5" hidden="false" customHeight="false" outlineLevel="0" collapsed="false">
      <c r="F434" s="148" t="s">
        <v>669</v>
      </c>
      <c r="G434" s="148" t="s">
        <v>196</v>
      </c>
      <c r="H434" s="148" t="s">
        <v>197</v>
      </c>
    </row>
    <row r="435" customFormat="false" ht="13.5" hidden="false" customHeight="false" outlineLevel="0" collapsed="false">
      <c r="F435" s="148" t="s">
        <v>670</v>
      </c>
      <c r="G435" s="148" t="s">
        <v>232</v>
      </c>
      <c r="H435" s="148" t="s">
        <v>263</v>
      </c>
    </row>
    <row r="436" customFormat="false" ht="13.5" hidden="false" customHeight="false" outlineLevel="0" collapsed="false">
      <c r="F436" s="148" t="s">
        <v>671</v>
      </c>
      <c r="G436" s="148" t="s">
        <v>188</v>
      </c>
      <c r="H436" s="148" t="s">
        <v>205</v>
      </c>
    </row>
    <row r="437" customFormat="false" ht="13.5" hidden="false" customHeight="false" outlineLevel="0" collapsed="false">
      <c r="F437" s="148" t="s">
        <v>672</v>
      </c>
      <c r="G437" s="148" t="s">
        <v>149</v>
      </c>
      <c r="H437" s="148" t="s">
        <v>150</v>
      </c>
    </row>
    <row r="438" customFormat="false" ht="13.5" hidden="false" customHeight="false" outlineLevel="0" collapsed="false">
      <c r="F438" s="148" t="s">
        <v>673</v>
      </c>
      <c r="G438" s="148" t="s">
        <v>181</v>
      </c>
      <c r="H438" s="148" t="s">
        <v>182</v>
      </c>
    </row>
    <row r="439" customFormat="false" ht="13.5" hidden="false" customHeight="false" outlineLevel="0" collapsed="false">
      <c r="F439" s="148" t="s">
        <v>674</v>
      </c>
      <c r="G439" s="148" t="s">
        <v>196</v>
      </c>
      <c r="H439" s="148" t="s">
        <v>197</v>
      </c>
    </row>
    <row r="440" customFormat="false" ht="13.5" hidden="false" customHeight="false" outlineLevel="0" collapsed="false">
      <c r="F440" s="148" t="s">
        <v>675</v>
      </c>
      <c r="G440" s="148" t="s">
        <v>204</v>
      </c>
      <c r="H440" s="148" t="s">
        <v>205</v>
      </c>
    </row>
    <row r="441" customFormat="false" ht="13.5" hidden="false" customHeight="false" outlineLevel="0" collapsed="false">
      <c r="F441" s="148" t="s">
        <v>676</v>
      </c>
      <c r="G441" s="148" t="s">
        <v>216</v>
      </c>
      <c r="H441" s="148" t="s">
        <v>217</v>
      </c>
    </row>
    <row r="442" customFormat="false" ht="13.5" hidden="false" customHeight="false" outlineLevel="0" collapsed="false">
      <c r="F442" s="148" t="s">
        <v>677</v>
      </c>
      <c r="G442" s="148" t="s">
        <v>137</v>
      </c>
      <c r="H442" s="148" t="s">
        <v>242</v>
      </c>
    </row>
    <row r="443" customFormat="false" ht="13.5" hidden="false" customHeight="false" outlineLevel="0" collapsed="false">
      <c r="F443" s="148" t="s">
        <v>678</v>
      </c>
      <c r="G443" s="148" t="s">
        <v>149</v>
      </c>
      <c r="H443" s="148" t="s">
        <v>150</v>
      </c>
    </row>
    <row r="444" customFormat="false" ht="13.5" hidden="false" customHeight="false" outlineLevel="0" collapsed="false">
      <c r="F444" s="148" t="s">
        <v>679</v>
      </c>
      <c r="G444" s="148" t="s">
        <v>235</v>
      </c>
      <c r="H444" s="148" t="s">
        <v>236</v>
      </c>
    </row>
    <row r="445" customFormat="false" ht="13.5" hidden="false" customHeight="false" outlineLevel="0" collapsed="false">
      <c r="F445" s="148" t="s">
        <v>680</v>
      </c>
      <c r="G445" s="148" t="s">
        <v>137</v>
      </c>
      <c r="H445" s="148" t="s">
        <v>242</v>
      </c>
    </row>
    <row r="446" customFormat="false" ht="13.5" hidden="false" customHeight="false" outlineLevel="0" collapsed="false">
      <c r="F446" s="148" t="s">
        <v>681</v>
      </c>
      <c r="G446" s="148" t="s">
        <v>176</v>
      </c>
      <c r="H446" s="148" t="s">
        <v>177</v>
      </c>
    </row>
    <row r="447" customFormat="false" ht="13.5" hidden="false" customHeight="false" outlineLevel="0" collapsed="false">
      <c r="F447" s="148" t="s">
        <v>682</v>
      </c>
      <c r="G447" s="148" t="s">
        <v>235</v>
      </c>
      <c r="H447" s="148" t="s">
        <v>236</v>
      </c>
    </row>
    <row r="448" customFormat="false" ht="13.5" hidden="false" customHeight="false" outlineLevel="0" collapsed="false">
      <c r="F448" s="148" t="s">
        <v>683</v>
      </c>
      <c r="G448" s="148" t="s">
        <v>235</v>
      </c>
      <c r="H448" s="148" t="s">
        <v>236</v>
      </c>
    </row>
    <row r="449" customFormat="false" ht="13.5" hidden="false" customHeight="false" outlineLevel="0" collapsed="false">
      <c r="F449" s="148" t="s">
        <v>684</v>
      </c>
      <c r="G449" s="148" t="s">
        <v>235</v>
      </c>
      <c r="H449" s="148" t="s">
        <v>236</v>
      </c>
    </row>
    <row r="450" customFormat="false" ht="13.5" hidden="false" customHeight="false" outlineLevel="0" collapsed="false">
      <c r="F450" s="148" t="s">
        <v>685</v>
      </c>
      <c r="G450" s="148" t="s">
        <v>210</v>
      </c>
      <c r="H450" s="148" t="s">
        <v>211</v>
      </c>
    </row>
    <row r="451" customFormat="false" ht="13.5" hidden="false" customHeight="false" outlineLevel="0" collapsed="false">
      <c r="F451" s="148" t="s">
        <v>686</v>
      </c>
      <c r="G451" s="148" t="s">
        <v>210</v>
      </c>
      <c r="H451" s="148" t="s">
        <v>211</v>
      </c>
    </row>
    <row r="452" customFormat="false" ht="13.5" hidden="false" customHeight="false" outlineLevel="0" collapsed="false">
      <c r="F452" s="148" t="s">
        <v>687</v>
      </c>
      <c r="G452" s="148" t="s">
        <v>313</v>
      </c>
      <c r="H452" s="148" t="s">
        <v>314</v>
      </c>
    </row>
    <row r="453" customFormat="false" ht="13.5" hidden="false" customHeight="false" outlineLevel="0" collapsed="false">
      <c r="F453" s="148" t="s">
        <v>688</v>
      </c>
      <c r="G453" s="148" t="s">
        <v>229</v>
      </c>
      <c r="H453" s="148" t="s">
        <v>230</v>
      </c>
    </row>
    <row r="454" customFormat="false" ht="13.5" hidden="false" customHeight="false" outlineLevel="0" collapsed="false">
      <c r="F454" s="148" t="s">
        <v>689</v>
      </c>
      <c r="G454" s="148" t="s">
        <v>210</v>
      </c>
      <c r="H454" s="148" t="s">
        <v>211</v>
      </c>
    </row>
    <row r="455" customFormat="false" ht="13.5" hidden="false" customHeight="false" outlineLevel="0" collapsed="false">
      <c r="F455" s="148" t="s">
        <v>690</v>
      </c>
      <c r="G455" s="148" t="s">
        <v>176</v>
      </c>
      <c r="H455" s="148" t="s">
        <v>177</v>
      </c>
    </row>
    <row r="456" customFormat="false" ht="13.5" hidden="false" customHeight="false" outlineLevel="0" collapsed="false">
      <c r="F456" s="148" t="s">
        <v>691</v>
      </c>
      <c r="G456" s="148" t="s">
        <v>176</v>
      </c>
      <c r="H456" s="148" t="s">
        <v>177</v>
      </c>
    </row>
    <row r="457" customFormat="false" ht="13.5" hidden="false" customHeight="false" outlineLevel="0" collapsed="false">
      <c r="F457" s="148" t="s">
        <v>692</v>
      </c>
      <c r="G457" s="148" t="s">
        <v>171</v>
      </c>
      <c r="H457" s="148" t="s">
        <v>172</v>
      </c>
    </row>
    <row r="458" customFormat="false" ht="13.5" hidden="false" customHeight="false" outlineLevel="0" collapsed="false">
      <c r="F458" s="148" t="s">
        <v>693</v>
      </c>
      <c r="G458" s="148" t="s">
        <v>137</v>
      </c>
      <c r="H458" s="148" t="s">
        <v>242</v>
      </c>
    </row>
    <row r="459" customFormat="false" ht="13.5" hidden="false" customHeight="false" outlineLevel="0" collapsed="false">
      <c r="F459" s="148" t="s">
        <v>694</v>
      </c>
      <c r="G459" s="148" t="s">
        <v>137</v>
      </c>
      <c r="H459" s="148" t="s">
        <v>305</v>
      </c>
    </row>
    <row r="460" customFormat="false" ht="13.5" hidden="false" customHeight="false" outlineLevel="0" collapsed="false">
      <c r="F460" s="148" t="s">
        <v>695</v>
      </c>
      <c r="G460" s="148" t="s">
        <v>137</v>
      </c>
      <c r="H460" s="148" t="s">
        <v>242</v>
      </c>
    </row>
    <row r="461" customFormat="false" ht="13.5" hidden="false" customHeight="false" outlineLevel="0" collapsed="false">
      <c r="F461" s="148" t="s">
        <v>696</v>
      </c>
      <c r="G461" s="148" t="s">
        <v>232</v>
      </c>
      <c r="H461" s="148" t="s">
        <v>263</v>
      </c>
    </row>
    <row r="462" customFormat="false" ht="13.5" hidden="false" customHeight="false" outlineLevel="0" collapsed="false">
      <c r="F462" s="148" t="s">
        <v>697</v>
      </c>
      <c r="G462" s="148" t="s">
        <v>229</v>
      </c>
      <c r="H462" s="148" t="s">
        <v>230</v>
      </c>
    </row>
    <row r="463" customFormat="false" ht="13.5" hidden="false" customHeight="false" outlineLevel="0" collapsed="false">
      <c r="F463" s="148" t="s">
        <v>698</v>
      </c>
      <c r="G463" s="148" t="s">
        <v>220</v>
      </c>
      <c r="H463" s="148" t="s">
        <v>221</v>
      </c>
    </row>
    <row r="464" customFormat="false" ht="13.5" hidden="false" customHeight="false" outlineLevel="0" collapsed="false">
      <c r="F464" s="148" t="s">
        <v>699</v>
      </c>
      <c r="G464" s="148" t="s">
        <v>137</v>
      </c>
      <c r="H464" s="148" t="s">
        <v>242</v>
      </c>
    </row>
    <row r="465" customFormat="false" ht="13.5" hidden="false" customHeight="false" outlineLevel="0" collapsed="false">
      <c r="F465" s="148" t="s">
        <v>700</v>
      </c>
      <c r="G465" s="148" t="s">
        <v>232</v>
      </c>
      <c r="H465" s="148" t="s">
        <v>233</v>
      </c>
    </row>
    <row r="466" customFormat="false" ht="13.5" hidden="false" customHeight="false" outlineLevel="0" collapsed="false">
      <c r="F466" s="148" t="s">
        <v>701</v>
      </c>
      <c r="G466" s="148" t="s">
        <v>137</v>
      </c>
      <c r="H466" s="148" t="s">
        <v>242</v>
      </c>
    </row>
    <row r="467" customFormat="false" ht="13.5" hidden="false" customHeight="false" outlineLevel="0" collapsed="false">
      <c r="F467" s="148" t="s">
        <v>702</v>
      </c>
      <c r="G467" s="148" t="s">
        <v>232</v>
      </c>
      <c r="H467" s="148" t="s">
        <v>263</v>
      </c>
    </row>
    <row r="468" customFormat="false" ht="13.5" hidden="false" customHeight="false" outlineLevel="0" collapsed="false">
      <c r="F468" s="148" t="s">
        <v>703</v>
      </c>
      <c r="G468" s="148" t="s">
        <v>188</v>
      </c>
      <c r="H468" s="148" t="s">
        <v>189</v>
      </c>
    </row>
    <row r="469" customFormat="false" ht="13.5" hidden="false" customHeight="false" outlineLevel="0" collapsed="false">
      <c r="F469" s="148" t="s">
        <v>704</v>
      </c>
      <c r="G469" s="148" t="s">
        <v>196</v>
      </c>
      <c r="H469" s="148" t="s">
        <v>197</v>
      </c>
    </row>
    <row r="470" customFormat="false" ht="13.5" hidden="false" customHeight="false" outlineLevel="0" collapsed="false">
      <c r="F470" s="148" t="s">
        <v>705</v>
      </c>
      <c r="G470" s="148" t="s">
        <v>196</v>
      </c>
      <c r="H470" s="148" t="s">
        <v>197</v>
      </c>
    </row>
    <row r="471" customFormat="false" ht="13.5" hidden="false" customHeight="false" outlineLevel="0" collapsed="false">
      <c r="F471" s="148" t="s">
        <v>706</v>
      </c>
      <c r="G471" s="148" t="s">
        <v>299</v>
      </c>
      <c r="H471" s="148" t="s">
        <v>300</v>
      </c>
    </row>
    <row r="472" customFormat="false" ht="13.5" hidden="false" customHeight="false" outlineLevel="0" collapsed="false">
      <c r="F472" s="148" t="s">
        <v>707</v>
      </c>
      <c r="G472" s="148" t="s">
        <v>188</v>
      </c>
      <c r="H472" s="148" t="s">
        <v>598</v>
      </c>
    </row>
    <row r="473" customFormat="false" ht="13.5" hidden="false" customHeight="false" outlineLevel="0" collapsed="false">
      <c r="F473" s="148" t="s">
        <v>708</v>
      </c>
      <c r="G473" s="148" t="s">
        <v>171</v>
      </c>
      <c r="H473" s="148" t="s">
        <v>172</v>
      </c>
    </row>
    <row r="474" customFormat="false" ht="13.5" hidden="false" customHeight="false" outlineLevel="0" collapsed="false">
      <c r="F474" s="148" t="s">
        <v>709</v>
      </c>
      <c r="G474" s="148" t="s">
        <v>291</v>
      </c>
      <c r="H474" s="148" t="s">
        <v>292</v>
      </c>
    </row>
    <row r="475" customFormat="false" ht="13.5" hidden="false" customHeight="false" outlineLevel="0" collapsed="false">
      <c r="F475" s="148" t="s">
        <v>710</v>
      </c>
      <c r="G475" s="148" t="s">
        <v>176</v>
      </c>
      <c r="H475" s="148" t="s">
        <v>177</v>
      </c>
    </row>
    <row r="476" customFormat="false" ht="13.5" hidden="false" customHeight="false" outlineLevel="0" collapsed="false">
      <c r="F476" s="148" t="s">
        <v>711</v>
      </c>
      <c r="G476" s="148" t="s">
        <v>196</v>
      </c>
      <c r="H476" s="148" t="s">
        <v>197</v>
      </c>
    </row>
    <row r="477" customFormat="false" ht="13.5" hidden="false" customHeight="false" outlineLevel="0" collapsed="false">
      <c r="F477" s="148" t="s">
        <v>712</v>
      </c>
      <c r="G477" s="148" t="s">
        <v>188</v>
      </c>
      <c r="H477" s="148" t="s">
        <v>189</v>
      </c>
    </row>
    <row r="478" customFormat="false" ht="13.5" hidden="false" customHeight="false" outlineLevel="0" collapsed="false">
      <c r="F478" s="148" t="s">
        <v>713</v>
      </c>
      <c r="G478" s="148" t="s">
        <v>232</v>
      </c>
      <c r="H478" s="148" t="s">
        <v>233</v>
      </c>
    </row>
    <row r="479" customFormat="false" ht="13.5" hidden="false" customHeight="false" outlineLevel="0" collapsed="false">
      <c r="F479" s="148" t="s">
        <v>714</v>
      </c>
      <c r="G479" s="148" t="s">
        <v>137</v>
      </c>
      <c r="H479" s="148" t="s">
        <v>138</v>
      </c>
    </row>
    <row r="480" customFormat="false" ht="13.5" hidden="false" customHeight="false" outlineLevel="0" collapsed="false">
      <c r="F480" s="148" t="s">
        <v>715</v>
      </c>
      <c r="G480" s="148" t="s">
        <v>259</v>
      </c>
      <c r="H480" s="148" t="s">
        <v>260</v>
      </c>
    </row>
    <row r="481" customFormat="false" ht="13.5" hidden="false" customHeight="false" outlineLevel="0" collapsed="false">
      <c r="F481" s="148" t="s">
        <v>716</v>
      </c>
      <c r="G481" s="148" t="s">
        <v>553</v>
      </c>
      <c r="H481" s="148" t="s">
        <v>214</v>
      </c>
    </row>
    <row r="482" customFormat="false" ht="13.5" hidden="false" customHeight="false" outlineLevel="0" collapsed="false">
      <c r="F482" s="148" t="s">
        <v>717</v>
      </c>
      <c r="G482" s="148" t="s">
        <v>210</v>
      </c>
      <c r="H482" s="148" t="s">
        <v>211</v>
      </c>
    </row>
    <row r="483" customFormat="false" ht="13.5" hidden="false" customHeight="false" outlineLevel="0" collapsed="false">
      <c r="F483" s="148" t="s">
        <v>718</v>
      </c>
      <c r="G483" s="148" t="s">
        <v>220</v>
      </c>
      <c r="H483" s="148" t="s">
        <v>221</v>
      </c>
    </row>
    <row r="484" customFormat="false" ht="13.5" hidden="false" customHeight="false" outlineLevel="0" collapsed="false">
      <c r="F484" s="148" t="s">
        <v>719</v>
      </c>
      <c r="G484" s="148" t="s">
        <v>200</v>
      </c>
      <c r="H484" s="148" t="s">
        <v>201</v>
      </c>
    </row>
    <row r="485" customFormat="false" ht="13.5" hidden="false" customHeight="false" outlineLevel="0" collapsed="false">
      <c r="F485" s="148" t="s">
        <v>720</v>
      </c>
      <c r="G485" s="148" t="s">
        <v>149</v>
      </c>
      <c r="H485" s="148" t="s">
        <v>150</v>
      </c>
    </row>
    <row r="486" customFormat="false" ht="13.5" hidden="false" customHeight="false" outlineLevel="0" collapsed="false">
      <c r="F486" s="148" t="s">
        <v>721</v>
      </c>
      <c r="G486" s="148" t="s">
        <v>137</v>
      </c>
      <c r="H486" s="148" t="s">
        <v>242</v>
      </c>
    </row>
    <row r="487" customFormat="false" ht="13.5" hidden="false" customHeight="false" outlineLevel="0" collapsed="false">
      <c r="F487" s="148" t="s">
        <v>722</v>
      </c>
      <c r="G487" s="148" t="s">
        <v>137</v>
      </c>
      <c r="H487" s="148" t="s">
        <v>305</v>
      </c>
    </row>
    <row r="488" customFormat="false" ht="13.5" hidden="false" customHeight="false" outlineLevel="0" collapsed="false">
      <c r="F488" s="148" t="s">
        <v>723</v>
      </c>
      <c r="G488" s="148" t="s">
        <v>210</v>
      </c>
      <c r="H488" s="148" t="s">
        <v>211</v>
      </c>
    </row>
    <row r="489" customFormat="false" ht="13.5" hidden="false" customHeight="false" outlineLevel="0" collapsed="false">
      <c r="F489" s="148" t="s">
        <v>724</v>
      </c>
      <c r="G489" s="148" t="s">
        <v>192</v>
      </c>
      <c r="H489" s="148" t="s">
        <v>193</v>
      </c>
    </row>
    <row r="490" customFormat="false" ht="13.5" hidden="false" customHeight="false" outlineLevel="0" collapsed="false">
      <c r="F490" s="148" t="s">
        <v>725</v>
      </c>
      <c r="G490" s="148" t="s">
        <v>313</v>
      </c>
      <c r="H490" s="148" t="s">
        <v>314</v>
      </c>
    </row>
    <row r="491" customFormat="false" ht="13.5" hidden="false" customHeight="false" outlineLevel="0" collapsed="false">
      <c r="F491" s="148" t="s">
        <v>726</v>
      </c>
      <c r="G491" s="148" t="s">
        <v>192</v>
      </c>
      <c r="H491" s="148" t="s">
        <v>193</v>
      </c>
    </row>
    <row r="492" customFormat="false" ht="13.5" hidden="false" customHeight="false" outlineLevel="0" collapsed="false">
      <c r="F492" s="148" t="s">
        <v>727</v>
      </c>
      <c r="G492" s="148" t="s">
        <v>216</v>
      </c>
      <c r="H492" s="148" t="s">
        <v>217</v>
      </c>
    </row>
    <row r="493" customFormat="false" ht="13.5" hidden="false" customHeight="false" outlineLevel="0" collapsed="false">
      <c r="F493" s="148" t="s">
        <v>728</v>
      </c>
      <c r="G493" s="148" t="s">
        <v>210</v>
      </c>
      <c r="H493" s="148" t="s">
        <v>211</v>
      </c>
    </row>
    <row r="494" customFormat="false" ht="13.5" hidden="false" customHeight="false" outlineLevel="0" collapsed="false">
      <c r="F494" s="148" t="s">
        <v>729</v>
      </c>
      <c r="G494" s="148" t="s">
        <v>166</v>
      </c>
      <c r="H494" s="148" t="s">
        <v>167</v>
      </c>
    </row>
    <row r="495" customFormat="false" ht="13.5" hidden="false" customHeight="false" outlineLevel="0" collapsed="false">
      <c r="F495" s="148" t="s">
        <v>730</v>
      </c>
      <c r="G495" s="148" t="s">
        <v>200</v>
      </c>
      <c r="H495" s="148" t="s">
        <v>201</v>
      </c>
    </row>
    <row r="496" customFormat="false" ht="13.5" hidden="false" customHeight="false" outlineLevel="0" collapsed="false">
      <c r="F496" s="148" t="s">
        <v>731</v>
      </c>
      <c r="G496" s="148" t="s">
        <v>188</v>
      </c>
      <c r="H496" s="148" t="s">
        <v>189</v>
      </c>
    </row>
    <row r="497" customFormat="false" ht="13.5" hidden="false" customHeight="false" outlineLevel="0" collapsed="false">
      <c r="F497" s="148" t="s">
        <v>732</v>
      </c>
      <c r="G497" s="148" t="s">
        <v>213</v>
      </c>
      <c r="H497" s="148" t="s">
        <v>214</v>
      </c>
    </row>
    <row r="498" customFormat="false" ht="13.5" hidden="false" customHeight="false" outlineLevel="0" collapsed="false">
      <c r="F498" s="148" t="s">
        <v>733</v>
      </c>
      <c r="G498" s="148" t="s">
        <v>188</v>
      </c>
      <c r="H498" s="148" t="s">
        <v>189</v>
      </c>
    </row>
    <row r="499" customFormat="false" ht="13.5" hidden="false" customHeight="false" outlineLevel="0" collapsed="false">
      <c r="F499" s="148" t="s">
        <v>734</v>
      </c>
      <c r="G499" s="148" t="s">
        <v>192</v>
      </c>
      <c r="H499" s="148" t="s">
        <v>193</v>
      </c>
    </row>
    <row r="500" customFormat="false" ht="13.5" hidden="false" customHeight="false" outlineLevel="0" collapsed="false">
      <c r="F500" s="148" t="s">
        <v>734</v>
      </c>
      <c r="G500" s="148" t="s">
        <v>196</v>
      </c>
      <c r="H500" s="148" t="s">
        <v>197</v>
      </c>
    </row>
    <row r="501" customFormat="false" ht="13.5" hidden="false" customHeight="false" outlineLevel="0" collapsed="false">
      <c r="F501" s="148" t="s">
        <v>735</v>
      </c>
      <c r="G501" s="148" t="s">
        <v>553</v>
      </c>
      <c r="H501" s="148" t="s">
        <v>214</v>
      </c>
    </row>
    <row r="502" customFormat="false" ht="13.5" hidden="false" customHeight="false" outlineLevel="0" collapsed="false">
      <c r="F502" s="148" t="s">
        <v>736</v>
      </c>
      <c r="G502" s="148" t="s">
        <v>188</v>
      </c>
      <c r="H502" s="148" t="s">
        <v>189</v>
      </c>
    </row>
    <row r="503" customFormat="false" ht="13.5" hidden="false" customHeight="false" outlineLevel="0" collapsed="false">
      <c r="F503" s="148" t="s">
        <v>737</v>
      </c>
      <c r="G503" s="148" t="s">
        <v>137</v>
      </c>
      <c r="H503" s="148" t="s">
        <v>242</v>
      </c>
    </row>
    <row r="504" customFormat="false" ht="13.5" hidden="false" customHeight="false" outlineLevel="0" collapsed="false">
      <c r="F504" s="148" t="s">
        <v>738</v>
      </c>
      <c r="G504" s="148" t="s">
        <v>176</v>
      </c>
      <c r="H504" s="148" t="s">
        <v>177</v>
      </c>
    </row>
    <row r="505" customFormat="false" ht="13.5" hidden="false" customHeight="false" outlineLevel="0" collapsed="false">
      <c r="F505" s="148" t="s">
        <v>739</v>
      </c>
      <c r="G505" s="148" t="s">
        <v>149</v>
      </c>
      <c r="H505" s="148" t="s">
        <v>150</v>
      </c>
    </row>
    <row r="506" customFormat="false" ht="13.5" hidden="false" customHeight="false" outlineLevel="0" collapsed="false">
      <c r="F506" s="148" t="s">
        <v>740</v>
      </c>
      <c r="G506" s="148" t="s">
        <v>515</v>
      </c>
      <c r="H506" s="148" t="s">
        <v>205</v>
      </c>
    </row>
    <row r="507" customFormat="false" ht="13.5" hidden="false" customHeight="false" outlineLevel="0" collapsed="false">
      <c r="F507" s="148" t="s">
        <v>741</v>
      </c>
      <c r="G507" s="148" t="s">
        <v>204</v>
      </c>
      <c r="H507" s="148" t="s">
        <v>205</v>
      </c>
    </row>
    <row r="508" customFormat="false" ht="13.5" hidden="false" customHeight="false" outlineLevel="0" collapsed="false">
      <c r="F508" s="148" t="s">
        <v>742</v>
      </c>
      <c r="G508" s="148" t="s">
        <v>229</v>
      </c>
      <c r="H508" s="148" t="s">
        <v>230</v>
      </c>
    </row>
    <row r="509" customFormat="false" ht="13.5" hidden="false" customHeight="false" outlineLevel="0" collapsed="false">
      <c r="F509" s="148" t="s">
        <v>743</v>
      </c>
      <c r="G509" s="148" t="s">
        <v>283</v>
      </c>
      <c r="H509" s="148" t="s">
        <v>284</v>
      </c>
    </row>
    <row r="510" customFormat="false" ht="13.5" hidden="false" customHeight="false" outlineLevel="0" collapsed="false">
      <c r="F510" s="148" t="s">
        <v>744</v>
      </c>
      <c r="G510" s="148" t="s">
        <v>210</v>
      </c>
      <c r="H510" s="148" t="s">
        <v>211</v>
      </c>
    </row>
    <row r="511" customFormat="false" ht="13.5" hidden="false" customHeight="false" outlineLevel="0" collapsed="false">
      <c r="F511" s="148" t="s">
        <v>745</v>
      </c>
      <c r="G511" s="148" t="s">
        <v>137</v>
      </c>
      <c r="H511" s="148" t="s">
        <v>138</v>
      </c>
    </row>
    <row r="512" customFormat="false" ht="13.5" hidden="false" customHeight="false" outlineLevel="0" collapsed="false">
      <c r="F512" s="148" t="s">
        <v>746</v>
      </c>
      <c r="G512" s="148" t="s">
        <v>210</v>
      </c>
      <c r="H512" s="148" t="s">
        <v>211</v>
      </c>
    </row>
    <row r="513" customFormat="false" ht="13.5" hidden="false" customHeight="false" outlineLevel="0" collapsed="false">
      <c r="F513" s="148" t="s">
        <v>747</v>
      </c>
      <c r="G513" s="148" t="s">
        <v>359</v>
      </c>
      <c r="H513" s="148" t="s">
        <v>377</v>
      </c>
    </row>
    <row r="514" customFormat="false" ht="13.5" hidden="false" customHeight="false" outlineLevel="0" collapsed="false">
      <c r="F514" s="148" t="s">
        <v>748</v>
      </c>
      <c r="G514" s="148" t="s">
        <v>220</v>
      </c>
      <c r="H514" s="148" t="s">
        <v>221</v>
      </c>
    </row>
    <row r="515" customFormat="false" ht="13.5" hidden="false" customHeight="false" outlineLevel="0" collapsed="false">
      <c r="F515" s="148" t="s">
        <v>749</v>
      </c>
      <c r="G515" s="148" t="s">
        <v>232</v>
      </c>
      <c r="H515" s="148" t="s">
        <v>263</v>
      </c>
    </row>
    <row r="516" customFormat="false" ht="13.5" hidden="false" customHeight="false" outlineLevel="0" collapsed="false">
      <c r="F516" s="148" t="s">
        <v>750</v>
      </c>
      <c r="G516" s="148" t="s">
        <v>229</v>
      </c>
      <c r="H516" s="148" t="s">
        <v>230</v>
      </c>
    </row>
    <row r="517" customFormat="false" ht="13.5" hidden="false" customHeight="false" outlineLevel="0" collapsed="false">
      <c r="F517" s="148" t="s">
        <v>751</v>
      </c>
      <c r="G517" s="148" t="s">
        <v>188</v>
      </c>
      <c r="H517" s="148" t="s">
        <v>189</v>
      </c>
    </row>
    <row r="518" customFormat="false" ht="13.5" hidden="false" customHeight="false" outlineLevel="0" collapsed="false">
      <c r="F518" s="148" t="s">
        <v>752</v>
      </c>
      <c r="G518" s="148" t="s">
        <v>553</v>
      </c>
      <c r="H518" s="148" t="s">
        <v>214</v>
      </c>
    </row>
    <row r="519" customFormat="false" ht="13.5" hidden="false" customHeight="false" outlineLevel="0" collapsed="false">
      <c r="F519" s="148" t="s">
        <v>753</v>
      </c>
      <c r="G519" s="148" t="s">
        <v>232</v>
      </c>
      <c r="H519" s="148" t="s">
        <v>263</v>
      </c>
    </row>
    <row r="520" customFormat="false" ht="13.5" hidden="false" customHeight="false" outlineLevel="0" collapsed="false">
      <c r="F520" s="148" t="s">
        <v>754</v>
      </c>
      <c r="G520" s="148" t="s">
        <v>220</v>
      </c>
      <c r="H520" s="148" t="s">
        <v>221</v>
      </c>
    </row>
    <row r="521" customFormat="false" ht="13.5" hidden="false" customHeight="false" outlineLevel="0" collapsed="false">
      <c r="F521" s="148" t="s">
        <v>755</v>
      </c>
      <c r="G521" s="148" t="s">
        <v>259</v>
      </c>
      <c r="H521" s="148" t="s">
        <v>260</v>
      </c>
    </row>
    <row r="522" customFormat="false" ht="13.5" hidden="false" customHeight="false" outlineLevel="0" collapsed="false">
      <c r="F522" s="148" t="s">
        <v>756</v>
      </c>
      <c r="G522" s="148" t="s">
        <v>149</v>
      </c>
      <c r="H522" s="148" t="s">
        <v>150</v>
      </c>
    </row>
    <row r="523" customFormat="false" ht="13.5" hidden="false" customHeight="false" outlineLevel="0" collapsed="false">
      <c r="F523" s="148" t="s">
        <v>757</v>
      </c>
      <c r="G523" s="148" t="s">
        <v>232</v>
      </c>
      <c r="H523" s="148" t="s">
        <v>205</v>
      </c>
    </row>
    <row r="524" customFormat="false" ht="13.5" hidden="false" customHeight="false" outlineLevel="0" collapsed="false">
      <c r="F524" s="148" t="s">
        <v>758</v>
      </c>
      <c r="G524" s="148" t="s">
        <v>196</v>
      </c>
      <c r="H524" s="148" t="s">
        <v>197</v>
      </c>
    </row>
    <row r="525" customFormat="false" ht="13.5" hidden="false" customHeight="false" outlineLevel="0" collapsed="false">
      <c r="F525" s="148" t="s">
        <v>759</v>
      </c>
      <c r="G525" s="148" t="s">
        <v>196</v>
      </c>
      <c r="H525" s="148" t="s">
        <v>350</v>
      </c>
    </row>
    <row r="526" customFormat="false" ht="13.5" hidden="false" customHeight="false" outlineLevel="0" collapsed="false">
      <c r="F526" s="148" t="s">
        <v>760</v>
      </c>
      <c r="G526" s="148" t="s">
        <v>476</v>
      </c>
      <c r="H526" s="148" t="s">
        <v>214</v>
      </c>
    </row>
    <row r="527" customFormat="false" ht="13.5" hidden="false" customHeight="false" outlineLevel="0" collapsed="false">
      <c r="F527" s="148" t="s">
        <v>761</v>
      </c>
      <c r="G527" s="148" t="s">
        <v>210</v>
      </c>
      <c r="H527" s="148" t="s">
        <v>211</v>
      </c>
    </row>
    <row r="528" customFormat="false" ht="13.5" hidden="false" customHeight="false" outlineLevel="0" collapsed="false">
      <c r="F528" s="148" t="s">
        <v>762</v>
      </c>
      <c r="G528" s="148" t="s">
        <v>166</v>
      </c>
      <c r="H528" s="148" t="s">
        <v>167</v>
      </c>
    </row>
    <row r="529" customFormat="false" ht="13.5" hidden="false" customHeight="false" outlineLevel="0" collapsed="false">
      <c r="F529" s="148" t="s">
        <v>763</v>
      </c>
      <c r="G529" s="148" t="s">
        <v>188</v>
      </c>
      <c r="H529" s="148" t="s">
        <v>189</v>
      </c>
    </row>
    <row r="530" customFormat="false" ht="13.5" hidden="false" customHeight="false" outlineLevel="0" collapsed="false">
      <c r="F530" s="148" t="s">
        <v>764</v>
      </c>
      <c r="G530" s="148" t="s">
        <v>235</v>
      </c>
      <c r="H530" s="148" t="s">
        <v>236</v>
      </c>
    </row>
    <row r="531" customFormat="false" ht="13.5" hidden="false" customHeight="false" outlineLevel="0" collapsed="false">
      <c r="F531" s="148" t="s">
        <v>765</v>
      </c>
      <c r="G531" s="148" t="s">
        <v>553</v>
      </c>
      <c r="H531" s="148" t="s">
        <v>214</v>
      </c>
    </row>
    <row r="532" customFormat="false" ht="13.5" hidden="false" customHeight="false" outlineLevel="0" collapsed="false">
      <c r="F532" s="148" t="s">
        <v>766</v>
      </c>
      <c r="G532" s="148" t="s">
        <v>235</v>
      </c>
      <c r="H532" s="148" t="s">
        <v>236</v>
      </c>
    </row>
    <row r="533" customFormat="false" ht="13.5" hidden="false" customHeight="false" outlineLevel="0" collapsed="false">
      <c r="F533" s="148" t="s">
        <v>767</v>
      </c>
      <c r="G533" s="148" t="s">
        <v>137</v>
      </c>
      <c r="H533" s="148" t="s">
        <v>242</v>
      </c>
    </row>
    <row r="534" customFormat="false" ht="13.5" hidden="false" customHeight="false" outlineLevel="0" collapsed="false">
      <c r="F534" s="148" t="s">
        <v>768</v>
      </c>
      <c r="G534" s="148" t="s">
        <v>210</v>
      </c>
      <c r="H534" s="148" t="s">
        <v>211</v>
      </c>
    </row>
    <row r="535" customFormat="false" ht="13.5" hidden="false" customHeight="false" outlineLevel="0" collapsed="false">
      <c r="F535" s="148" t="s">
        <v>769</v>
      </c>
      <c r="G535" s="148" t="s">
        <v>171</v>
      </c>
      <c r="H535" s="148" t="s">
        <v>172</v>
      </c>
    </row>
    <row r="536" customFormat="false" ht="13.5" hidden="false" customHeight="false" outlineLevel="0" collapsed="false">
      <c r="F536" s="148" t="s">
        <v>770</v>
      </c>
      <c r="G536" s="148" t="s">
        <v>229</v>
      </c>
      <c r="H536" s="148" t="s">
        <v>230</v>
      </c>
    </row>
    <row r="537" customFormat="false" ht="13.5" hidden="false" customHeight="false" outlineLevel="0" collapsed="false">
      <c r="F537" s="148" t="s">
        <v>771</v>
      </c>
      <c r="G537" s="148" t="s">
        <v>291</v>
      </c>
      <c r="H537" s="148" t="s">
        <v>292</v>
      </c>
    </row>
    <row r="538" customFormat="false" ht="13.5" hidden="false" customHeight="false" outlineLevel="0" collapsed="false">
      <c r="F538" s="148" t="s">
        <v>772</v>
      </c>
      <c r="G538" s="148" t="s">
        <v>210</v>
      </c>
      <c r="H538" s="148" t="s">
        <v>211</v>
      </c>
    </row>
    <row r="539" customFormat="false" ht="13.5" hidden="false" customHeight="false" outlineLevel="0" collapsed="false">
      <c r="F539" s="148" t="s">
        <v>773</v>
      </c>
      <c r="G539" s="148" t="s">
        <v>291</v>
      </c>
      <c r="H539" s="148" t="s">
        <v>292</v>
      </c>
    </row>
    <row r="540" customFormat="false" ht="13.5" hidden="false" customHeight="false" outlineLevel="0" collapsed="false">
      <c r="F540" s="148" t="s">
        <v>774</v>
      </c>
      <c r="G540" s="148" t="s">
        <v>359</v>
      </c>
      <c r="H540" s="148" t="s">
        <v>360</v>
      </c>
    </row>
    <row r="541" customFormat="false" ht="13.5" hidden="false" customHeight="false" outlineLevel="0" collapsed="false">
      <c r="F541" s="148" t="s">
        <v>775</v>
      </c>
      <c r="G541" s="148" t="s">
        <v>149</v>
      </c>
      <c r="H541" s="148" t="s">
        <v>150</v>
      </c>
    </row>
    <row r="542" customFormat="false" ht="13.5" hidden="false" customHeight="false" outlineLevel="0" collapsed="false">
      <c r="F542" s="148" t="s">
        <v>776</v>
      </c>
      <c r="G542" s="148" t="s">
        <v>196</v>
      </c>
      <c r="H542" s="148" t="s">
        <v>197</v>
      </c>
    </row>
    <row r="543" customFormat="false" ht="13.5" hidden="false" customHeight="false" outlineLevel="0" collapsed="false">
      <c r="F543" s="148" t="s">
        <v>777</v>
      </c>
      <c r="G543" s="148" t="s">
        <v>149</v>
      </c>
      <c r="H543" s="148" t="s">
        <v>150</v>
      </c>
    </row>
    <row r="544" customFormat="false" ht="13.5" hidden="false" customHeight="false" outlineLevel="0" collapsed="false">
      <c r="F544" s="148" t="s">
        <v>778</v>
      </c>
      <c r="G544" s="148" t="s">
        <v>299</v>
      </c>
      <c r="H544" s="148" t="s">
        <v>300</v>
      </c>
    </row>
    <row r="545" customFormat="false" ht="13.5" hidden="false" customHeight="false" outlineLevel="0" collapsed="false">
      <c r="F545" s="148" t="s">
        <v>779</v>
      </c>
      <c r="G545" s="148" t="s">
        <v>232</v>
      </c>
      <c r="H545" s="148" t="s">
        <v>233</v>
      </c>
    </row>
    <row r="546" customFormat="false" ht="13.5" hidden="false" customHeight="false" outlineLevel="0" collapsed="false">
      <c r="F546" s="148" t="s">
        <v>780</v>
      </c>
      <c r="G546" s="148" t="s">
        <v>196</v>
      </c>
      <c r="H546" s="148" t="s">
        <v>197</v>
      </c>
    </row>
    <row r="547" customFormat="false" ht="13.5" hidden="false" customHeight="false" outlineLevel="0" collapsed="false">
      <c r="F547" s="148" t="s">
        <v>781</v>
      </c>
      <c r="G547" s="148" t="s">
        <v>137</v>
      </c>
      <c r="H547" s="148" t="s">
        <v>242</v>
      </c>
    </row>
    <row r="548" customFormat="false" ht="13.5" hidden="false" customHeight="false" outlineLevel="0" collapsed="false">
      <c r="F548" s="148" t="s">
        <v>782</v>
      </c>
      <c r="G548" s="148" t="s">
        <v>188</v>
      </c>
      <c r="H548" s="148" t="s">
        <v>189</v>
      </c>
    </row>
    <row r="549" customFormat="false" ht="13.5" hidden="false" customHeight="false" outlineLevel="0" collapsed="false">
      <c r="F549" s="148" t="s">
        <v>783</v>
      </c>
      <c r="G549" s="148" t="s">
        <v>188</v>
      </c>
      <c r="H549" s="148" t="s">
        <v>189</v>
      </c>
    </row>
    <row r="550" customFormat="false" ht="13.5" hidden="false" customHeight="false" outlineLevel="0" collapsed="false">
      <c r="F550" s="148" t="s">
        <v>784</v>
      </c>
      <c r="G550" s="148" t="s">
        <v>181</v>
      </c>
      <c r="H550" s="148" t="s">
        <v>182</v>
      </c>
    </row>
    <row r="551" customFormat="false" ht="13.5" hidden="false" customHeight="false" outlineLevel="0" collapsed="false">
      <c r="F551" s="148" t="s">
        <v>785</v>
      </c>
      <c r="G551" s="148" t="s">
        <v>210</v>
      </c>
      <c r="H551" s="148" t="s">
        <v>211</v>
      </c>
    </row>
    <row r="552" customFormat="false" ht="13.5" hidden="false" customHeight="false" outlineLevel="0" collapsed="false">
      <c r="F552" s="148" t="s">
        <v>786</v>
      </c>
      <c r="G552" s="148" t="s">
        <v>181</v>
      </c>
      <c r="H552" s="148" t="s">
        <v>280</v>
      </c>
    </row>
    <row r="553" customFormat="false" ht="13.5" hidden="false" customHeight="false" outlineLevel="0" collapsed="false">
      <c r="F553" s="148" t="s">
        <v>787</v>
      </c>
      <c r="G553" s="148" t="s">
        <v>216</v>
      </c>
      <c r="H553" s="148" t="s">
        <v>217</v>
      </c>
    </row>
    <row r="554" customFormat="false" ht="13.5" hidden="false" customHeight="false" outlineLevel="0" collapsed="false">
      <c r="F554" s="148" t="s">
        <v>788</v>
      </c>
      <c r="G554" s="148" t="s">
        <v>359</v>
      </c>
      <c r="H554" s="148" t="s">
        <v>377</v>
      </c>
    </row>
    <row r="555" customFormat="false" ht="13.5" hidden="false" customHeight="false" outlineLevel="0" collapsed="false">
      <c r="F555" s="148" t="s">
        <v>789</v>
      </c>
      <c r="G555" s="148" t="s">
        <v>196</v>
      </c>
      <c r="H555" s="148" t="s">
        <v>197</v>
      </c>
    </row>
    <row r="556" customFormat="false" ht="13.5" hidden="false" customHeight="false" outlineLevel="0" collapsed="false">
      <c r="F556" s="148" t="s">
        <v>790</v>
      </c>
      <c r="G556" s="148" t="s">
        <v>299</v>
      </c>
      <c r="H556" s="148" t="s">
        <v>300</v>
      </c>
    </row>
    <row r="557" customFormat="false" ht="13.5" hidden="false" customHeight="false" outlineLevel="0" collapsed="false">
      <c r="F557" s="148" t="s">
        <v>791</v>
      </c>
      <c r="G557" s="148" t="s">
        <v>210</v>
      </c>
      <c r="H557" s="148" t="s">
        <v>211</v>
      </c>
    </row>
    <row r="558" customFormat="false" ht="13.5" hidden="false" customHeight="false" outlineLevel="0" collapsed="false">
      <c r="F558" s="148" t="s">
        <v>792</v>
      </c>
      <c r="G558" s="148" t="s">
        <v>299</v>
      </c>
      <c r="H558" s="148" t="s">
        <v>300</v>
      </c>
    </row>
    <row r="559" customFormat="false" ht="13.5" hidden="false" customHeight="false" outlineLevel="0" collapsed="false">
      <c r="F559" s="148" t="s">
        <v>793</v>
      </c>
      <c r="G559" s="148" t="s">
        <v>192</v>
      </c>
      <c r="H559" s="148" t="s">
        <v>193</v>
      </c>
    </row>
    <row r="560" customFormat="false" ht="13.5" hidden="false" customHeight="false" outlineLevel="0" collapsed="false">
      <c r="F560" s="148" t="s">
        <v>794</v>
      </c>
      <c r="G560" s="148" t="s">
        <v>216</v>
      </c>
      <c r="H560" s="148" t="s">
        <v>217</v>
      </c>
    </row>
    <row r="561" customFormat="false" ht="13.5" hidden="false" customHeight="false" outlineLevel="0" collapsed="false">
      <c r="F561" s="148" t="s">
        <v>795</v>
      </c>
      <c r="G561" s="148" t="s">
        <v>204</v>
      </c>
      <c r="H561" s="148" t="s">
        <v>205</v>
      </c>
    </row>
    <row r="562" customFormat="false" ht="13.5" hidden="false" customHeight="false" outlineLevel="0" collapsed="false">
      <c r="F562" s="148" t="s">
        <v>796</v>
      </c>
      <c r="G562" s="148" t="s">
        <v>200</v>
      </c>
      <c r="H562" s="148" t="s">
        <v>201</v>
      </c>
    </row>
    <row r="563" customFormat="false" ht="13.5" hidden="false" customHeight="false" outlineLevel="0" collapsed="false">
      <c r="F563" s="148" t="s">
        <v>797</v>
      </c>
      <c r="G563" s="148" t="s">
        <v>188</v>
      </c>
      <c r="H563" s="148" t="s">
        <v>189</v>
      </c>
    </row>
    <row r="564" customFormat="false" ht="13.5" hidden="false" customHeight="false" outlineLevel="0" collapsed="false">
      <c r="F564" s="148" t="s">
        <v>798</v>
      </c>
      <c r="G564" s="148" t="s">
        <v>200</v>
      </c>
      <c r="H564" s="148" t="s">
        <v>201</v>
      </c>
    </row>
    <row r="565" customFormat="false" ht="13.5" hidden="false" customHeight="false" outlineLevel="0" collapsed="false">
      <c r="F565" s="148" t="s">
        <v>799</v>
      </c>
      <c r="G565" s="148" t="s">
        <v>166</v>
      </c>
      <c r="H565" s="148" t="s">
        <v>167</v>
      </c>
    </row>
    <row r="566" customFormat="false" ht="13.5" hidden="false" customHeight="false" outlineLevel="0" collapsed="false">
      <c r="F566" s="148" t="s">
        <v>800</v>
      </c>
      <c r="G566" s="148" t="s">
        <v>313</v>
      </c>
      <c r="H566" s="148" t="s">
        <v>314</v>
      </c>
    </row>
    <row r="567" customFormat="false" ht="13.5" hidden="false" customHeight="false" outlineLevel="0" collapsed="false">
      <c r="F567" s="148" t="s">
        <v>801</v>
      </c>
      <c r="G567" s="148" t="s">
        <v>181</v>
      </c>
      <c r="H567" s="148" t="s">
        <v>182</v>
      </c>
    </row>
    <row r="568" customFormat="false" ht="13.5" hidden="false" customHeight="false" outlineLevel="0" collapsed="false">
      <c r="F568" s="148" t="s">
        <v>802</v>
      </c>
      <c r="G568" s="148" t="s">
        <v>181</v>
      </c>
      <c r="H568" s="148" t="s">
        <v>280</v>
      </c>
    </row>
    <row r="569" customFormat="false" ht="13.5" hidden="false" customHeight="false" outlineLevel="0" collapsed="false">
      <c r="F569" s="148" t="s">
        <v>803</v>
      </c>
      <c r="G569" s="148" t="s">
        <v>137</v>
      </c>
      <c r="H569" s="148" t="s">
        <v>138</v>
      </c>
    </row>
    <row r="570" customFormat="false" ht="13.5" hidden="false" customHeight="false" outlineLevel="0" collapsed="false">
      <c r="F570" s="148" t="s">
        <v>804</v>
      </c>
      <c r="G570" s="148" t="s">
        <v>232</v>
      </c>
      <c r="H570" s="148" t="s">
        <v>263</v>
      </c>
    </row>
    <row r="571" customFormat="false" ht="13.5" hidden="false" customHeight="false" outlineLevel="0" collapsed="false">
      <c r="F571" s="148" t="s">
        <v>805</v>
      </c>
      <c r="G571" s="148" t="s">
        <v>235</v>
      </c>
      <c r="H571" s="148" t="s">
        <v>236</v>
      </c>
    </row>
    <row r="572" customFormat="false" ht="13.5" hidden="false" customHeight="false" outlineLevel="0" collapsed="false">
      <c r="F572" s="148" t="s">
        <v>806</v>
      </c>
      <c r="G572" s="148" t="s">
        <v>200</v>
      </c>
      <c r="H572" s="148" t="s">
        <v>201</v>
      </c>
    </row>
    <row r="573" customFormat="false" ht="13.5" hidden="false" customHeight="false" outlineLevel="0" collapsed="false">
      <c r="F573" s="148" t="s">
        <v>807</v>
      </c>
      <c r="G573" s="148" t="s">
        <v>200</v>
      </c>
      <c r="H573" s="148" t="s">
        <v>201</v>
      </c>
    </row>
    <row r="574" customFormat="false" ht="13.5" hidden="false" customHeight="false" outlineLevel="0" collapsed="false">
      <c r="F574" s="148" t="s">
        <v>808</v>
      </c>
      <c r="G574" s="148" t="s">
        <v>259</v>
      </c>
      <c r="H574" s="148" t="s">
        <v>260</v>
      </c>
    </row>
    <row r="575" customFormat="false" ht="13.5" hidden="false" customHeight="false" outlineLevel="0" collapsed="false">
      <c r="F575" s="148" t="s">
        <v>809</v>
      </c>
      <c r="G575" s="148" t="s">
        <v>200</v>
      </c>
      <c r="H575" s="148" t="s">
        <v>201</v>
      </c>
    </row>
    <row r="576" customFormat="false" ht="13.5" hidden="false" customHeight="false" outlineLevel="0" collapsed="false">
      <c r="F576" s="148" t="s">
        <v>810</v>
      </c>
      <c r="G576" s="148" t="s">
        <v>196</v>
      </c>
      <c r="H576" s="148" t="s">
        <v>350</v>
      </c>
    </row>
    <row r="577" customFormat="false" ht="13.5" hidden="false" customHeight="false" outlineLevel="0" collapsed="false">
      <c r="F577" s="148" t="s">
        <v>811</v>
      </c>
      <c r="G577" s="148" t="s">
        <v>137</v>
      </c>
      <c r="H577" s="148" t="s">
        <v>242</v>
      </c>
    </row>
    <row r="578" customFormat="false" ht="13.5" hidden="false" customHeight="false" outlineLevel="0" collapsed="false">
      <c r="F578" s="148" t="s">
        <v>812</v>
      </c>
      <c r="G578" s="148" t="s">
        <v>137</v>
      </c>
      <c r="H578" s="148" t="s">
        <v>305</v>
      </c>
    </row>
    <row r="579" customFormat="false" ht="13.5" hidden="false" customHeight="false" outlineLevel="0" collapsed="false">
      <c r="F579" s="148" t="s">
        <v>813</v>
      </c>
      <c r="G579" s="148" t="s">
        <v>188</v>
      </c>
      <c r="H579" s="148" t="s">
        <v>598</v>
      </c>
    </row>
    <row r="580" customFormat="false" ht="13.5" hidden="false" customHeight="false" outlineLevel="0" collapsed="false">
      <c r="F580" s="148" t="s">
        <v>814</v>
      </c>
      <c r="G580" s="148" t="s">
        <v>171</v>
      </c>
      <c r="H580" s="148" t="s">
        <v>172</v>
      </c>
    </row>
    <row r="581" customFormat="false" ht="13.5" hidden="false" customHeight="false" outlineLevel="0" collapsed="false">
      <c r="F581" s="148" t="s">
        <v>815</v>
      </c>
      <c r="G581" s="148" t="s">
        <v>171</v>
      </c>
      <c r="H581" s="148" t="s">
        <v>172</v>
      </c>
    </row>
    <row r="582" customFormat="false" ht="13.5" hidden="false" customHeight="false" outlineLevel="0" collapsed="false">
      <c r="F582" s="148" t="s">
        <v>816</v>
      </c>
      <c r="G582" s="148" t="s">
        <v>171</v>
      </c>
      <c r="H582" s="148" t="s">
        <v>172</v>
      </c>
    </row>
    <row r="583" customFormat="false" ht="13.5" hidden="false" customHeight="false" outlineLevel="0" collapsed="false">
      <c r="F583" s="148" t="s">
        <v>817</v>
      </c>
      <c r="G583" s="148" t="s">
        <v>235</v>
      </c>
      <c r="H583" s="148" t="s">
        <v>236</v>
      </c>
    </row>
    <row r="584" customFormat="false" ht="13.5" hidden="false" customHeight="false" outlineLevel="0" collapsed="false">
      <c r="F584" s="148" t="s">
        <v>818</v>
      </c>
      <c r="G584" s="148" t="s">
        <v>229</v>
      </c>
      <c r="H584" s="148" t="s">
        <v>230</v>
      </c>
    </row>
    <row r="585" customFormat="false" ht="13.5" hidden="false" customHeight="false" outlineLevel="0" collapsed="false">
      <c r="F585" s="148" t="s">
        <v>819</v>
      </c>
      <c r="G585" s="148" t="s">
        <v>166</v>
      </c>
      <c r="H585" s="148" t="s">
        <v>167</v>
      </c>
    </row>
    <row r="586" customFormat="false" ht="13.5" hidden="false" customHeight="false" outlineLevel="0" collapsed="false">
      <c r="F586" s="148" t="s">
        <v>820</v>
      </c>
      <c r="G586" s="148" t="s">
        <v>213</v>
      </c>
      <c r="H586" s="148" t="s">
        <v>214</v>
      </c>
    </row>
    <row r="587" customFormat="false" ht="13.5" hidden="false" customHeight="false" outlineLevel="0" collapsed="false">
      <c r="F587" s="148" t="s">
        <v>821</v>
      </c>
      <c r="G587" s="148" t="s">
        <v>232</v>
      </c>
      <c r="H587" s="148" t="s">
        <v>263</v>
      </c>
    </row>
    <row r="588" customFormat="false" ht="13.5" hidden="false" customHeight="false" outlineLevel="0" collapsed="false">
      <c r="F588" s="148" t="s">
        <v>822</v>
      </c>
      <c r="G588" s="148" t="s">
        <v>383</v>
      </c>
      <c r="H588" s="148" t="s">
        <v>314</v>
      </c>
    </row>
    <row r="589" customFormat="false" ht="13.5" hidden="false" customHeight="false" outlineLevel="0" collapsed="false">
      <c r="F589" s="148" t="s">
        <v>823</v>
      </c>
      <c r="G589" s="148" t="s">
        <v>229</v>
      </c>
      <c r="H589" s="148" t="s">
        <v>230</v>
      </c>
    </row>
    <row r="590" customFormat="false" ht="13.5" hidden="false" customHeight="false" outlineLevel="0" collapsed="false">
      <c r="F590" s="148" t="s">
        <v>824</v>
      </c>
      <c r="G590" s="148" t="s">
        <v>553</v>
      </c>
      <c r="H590" s="148" t="s">
        <v>214</v>
      </c>
    </row>
    <row r="591" customFormat="false" ht="13.5" hidden="false" customHeight="false" outlineLevel="0" collapsed="false">
      <c r="F591" s="148" t="s">
        <v>825</v>
      </c>
      <c r="G591" s="148" t="s">
        <v>259</v>
      </c>
      <c r="H591" s="148" t="s">
        <v>260</v>
      </c>
    </row>
    <row r="592" customFormat="false" ht="13.5" hidden="false" customHeight="false" outlineLevel="0" collapsed="false">
      <c r="F592" s="148" t="s">
        <v>826</v>
      </c>
      <c r="G592" s="148" t="s">
        <v>421</v>
      </c>
      <c r="H592" s="148" t="s">
        <v>314</v>
      </c>
    </row>
    <row r="593" customFormat="false" ht="13.5" hidden="false" customHeight="false" outlineLevel="0" collapsed="false">
      <c r="F593" s="148" t="s">
        <v>827</v>
      </c>
      <c r="G593" s="148" t="s">
        <v>476</v>
      </c>
      <c r="H593" s="148" t="s">
        <v>214</v>
      </c>
    </row>
    <row r="594" customFormat="false" ht="13.5" hidden="false" customHeight="false" outlineLevel="0" collapsed="false">
      <c r="F594" s="148" t="s">
        <v>828</v>
      </c>
      <c r="G594" s="148" t="s">
        <v>196</v>
      </c>
      <c r="H594" s="148" t="s">
        <v>197</v>
      </c>
    </row>
    <row r="595" customFormat="false" ht="13.5" hidden="false" customHeight="false" outlineLevel="0" collapsed="false">
      <c r="F595" s="148" t="s">
        <v>829</v>
      </c>
      <c r="G595" s="148" t="s">
        <v>196</v>
      </c>
      <c r="H595" s="148" t="s">
        <v>197</v>
      </c>
    </row>
    <row r="596" customFormat="false" ht="13.5" hidden="false" customHeight="false" outlineLevel="0" collapsed="false">
      <c r="F596" s="148" t="s">
        <v>830</v>
      </c>
      <c r="G596" s="148" t="s">
        <v>291</v>
      </c>
      <c r="H596" s="148" t="s">
        <v>292</v>
      </c>
    </row>
    <row r="597" customFormat="false" ht="13.5" hidden="false" customHeight="false" outlineLevel="0" collapsed="false">
      <c r="F597" s="148" t="s">
        <v>831</v>
      </c>
      <c r="G597" s="148" t="s">
        <v>181</v>
      </c>
      <c r="H597" s="148" t="s">
        <v>182</v>
      </c>
    </row>
    <row r="598" customFormat="false" ht="13.5" hidden="false" customHeight="false" outlineLevel="0" collapsed="false">
      <c r="F598" s="148" t="s">
        <v>832</v>
      </c>
      <c r="G598" s="148" t="s">
        <v>232</v>
      </c>
      <c r="H598" s="148" t="s">
        <v>263</v>
      </c>
    </row>
    <row r="599" customFormat="false" ht="13.5" hidden="false" customHeight="false" outlineLevel="0" collapsed="false">
      <c r="F599" s="148" t="s">
        <v>833</v>
      </c>
      <c r="G599" s="148" t="s">
        <v>232</v>
      </c>
      <c r="H599" s="148" t="s">
        <v>263</v>
      </c>
    </row>
    <row r="600" customFormat="false" ht="13.5" hidden="false" customHeight="false" outlineLevel="0" collapsed="false">
      <c r="F600" s="148" t="s">
        <v>834</v>
      </c>
      <c r="G600" s="148" t="s">
        <v>232</v>
      </c>
      <c r="H600" s="148" t="s">
        <v>263</v>
      </c>
    </row>
    <row r="601" customFormat="false" ht="13.5" hidden="false" customHeight="false" outlineLevel="0" collapsed="false">
      <c r="F601" s="148" t="s">
        <v>835</v>
      </c>
      <c r="G601" s="148" t="s">
        <v>137</v>
      </c>
      <c r="H601" s="148" t="s">
        <v>242</v>
      </c>
    </row>
    <row r="602" customFormat="false" ht="13.5" hidden="false" customHeight="false" outlineLevel="0" collapsed="false">
      <c r="F602" s="148" t="s">
        <v>836</v>
      </c>
      <c r="G602" s="148" t="s">
        <v>181</v>
      </c>
      <c r="H602" s="148" t="s">
        <v>182</v>
      </c>
    </row>
    <row r="603" customFormat="false" ht="13.5" hidden="false" customHeight="false" outlineLevel="0" collapsed="false">
      <c r="F603" s="148" t="s">
        <v>837</v>
      </c>
      <c r="G603" s="148" t="s">
        <v>291</v>
      </c>
      <c r="H603" s="148" t="s">
        <v>292</v>
      </c>
    </row>
    <row r="604" customFormat="false" ht="13.5" hidden="false" customHeight="false" outlineLevel="0" collapsed="false">
      <c r="F604" s="148" t="s">
        <v>838</v>
      </c>
      <c r="G604" s="148" t="s">
        <v>283</v>
      </c>
      <c r="H604" s="148" t="s">
        <v>284</v>
      </c>
    </row>
    <row r="605" customFormat="false" ht="13.5" hidden="false" customHeight="false" outlineLevel="0" collapsed="false">
      <c r="F605" s="148" t="s">
        <v>839</v>
      </c>
      <c r="G605" s="148" t="s">
        <v>291</v>
      </c>
      <c r="H605" s="148" t="s">
        <v>292</v>
      </c>
    </row>
    <row r="606" customFormat="false" ht="13.5" hidden="false" customHeight="false" outlineLevel="0" collapsed="false">
      <c r="F606" s="148" t="s">
        <v>840</v>
      </c>
      <c r="G606" s="148" t="s">
        <v>204</v>
      </c>
      <c r="H606" s="148" t="s">
        <v>205</v>
      </c>
    </row>
    <row r="607" customFormat="false" ht="13.5" hidden="false" customHeight="false" outlineLevel="0" collapsed="false">
      <c r="F607" s="148" t="s">
        <v>841</v>
      </c>
      <c r="G607" s="148" t="s">
        <v>291</v>
      </c>
      <c r="H607" s="148" t="s">
        <v>292</v>
      </c>
    </row>
    <row r="608" customFormat="false" ht="13.5" hidden="false" customHeight="false" outlineLevel="0" collapsed="false">
      <c r="F608" s="148" t="s">
        <v>842</v>
      </c>
      <c r="G608" s="148" t="s">
        <v>181</v>
      </c>
      <c r="H608" s="148" t="s">
        <v>182</v>
      </c>
    </row>
    <row r="609" customFormat="false" ht="13.5" hidden="false" customHeight="false" outlineLevel="0" collapsed="false">
      <c r="F609" s="148" t="s">
        <v>843</v>
      </c>
      <c r="G609" s="148" t="s">
        <v>229</v>
      </c>
      <c r="H609" s="148" t="s">
        <v>230</v>
      </c>
    </row>
    <row r="610" customFormat="false" ht="13.5" hidden="false" customHeight="false" outlineLevel="0" collapsed="false">
      <c r="F610" s="148" t="s">
        <v>844</v>
      </c>
      <c r="G610" s="148" t="s">
        <v>213</v>
      </c>
      <c r="H610" s="148" t="s">
        <v>214</v>
      </c>
    </row>
    <row r="611" customFormat="false" ht="13.5" hidden="false" customHeight="false" outlineLevel="0" collapsed="false">
      <c r="F611" s="148" t="s">
        <v>845</v>
      </c>
      <c r="G611" s="148" t="s">
        <v>313</v>
      </c>
      <c r="H611" s="148" t="s">
        <v>314</v>
      </c>
    </row>
    <row r="612" customFormat="false" ht="13.5" hidden="false" customHeight="false" outlineLevel="0" collapsed="false">
      <c r="F612" s="148" t="s">
        <v>846</v>
      </c>
      <c r="G612" s="148" t="s">
        <v>359</v>
      </c>
      <c r="H612" s="148" t="s">
        <v>360</v>
      </c>
    </row>
    <row r="613" customFormat="false" ht="13.5" hidden="false" customHeight="false" outlineLevel="0" collapsed="false">
      <c r="F613" s="148" t="s">
        <v>847</v>
      </c>
      <c r="G613" s="148" t="s">
        <v>188</v>
      </c>
      <c r="H613" s="148" t="s">
        <v>189</v>
      </c>
    </row>
    <row r="614" customFormat="false" ht="13.5" hidden="false" customHeight="false" outlineLevel="0" collapsed="false">
      <c r="F614" s="148" t="s">
        <v>848</v>
      </c>
      <c r="G614" s="148" t="s">
        <v>210</v>
      </c>
      <c r="H614" s="148" t="s">
        <v>211</v>
      </c>
    </row>
    <row r="615" customFormat="false" ht="13.5" hidden="false" customHeight="false" outlineLevel="0" collapsed="false">
      <c r="F615" s="148" t="s">
        <v>849</v>
      </c>
      <c r="G615" s="148" t="s">
        <v>232</v>
      </c>
      <c r="H615" s="148" t="s">
        <v>263</v>
      </c>
    </row>
    <row r="616" customFormat="false" ht="13.5" hidden="false" customHeight="false" outlineLevel="0" collapsed="false">
      <c r="F616" s="148" t="s">
        <v>850</v>
      </c>
      <c r="G616" s="148" t="s">
        <v>235</v>
      </c>
      <c r="H616" s="148" t="s">
        <v>236</v>
      </c>
    </row>
    <row r="617" customFormat="false" ht="13.5" hidden="false" customHeight="false" outlineLevel="0" collapsed="false">
      <c r="F617" s="148" t="s">
        <v>851</v>
      </c>
      <c r="G617" s="148" t="s">
        <v>137</v>
      </c>
      <c r="H617" s="148" t="s">
        <v>159</v>
      </c>
    </row>
    <row r="618" customFormat="false" ht="13.5" hidden="false" customHeight="false" outlineLevel="0" collapsed="false">
      <c r="F618" s="148" t="s">
        <v>852</v>
      </c>
      <c r="G618" s="148" t="s">
        <v>137</v>
      </c>
      <c r="H618" s="148" t="s">
        <v>159</v>
      </c>
    </row>
    <row r="619" customFormat="false" ht="13.5" hidden="false" customHeight="false" outlineLevel="0" collapsed="false">
      <c r="F619" s="148" t="s">
        <v>853</v>
      </c>
      <c r="G619" s="148" t="s">
        <v>149</v>
      </c>
      <c r="H619" s="148" t="s">
        <v>150</v>
      </c>
    </row>
    <row r="620" customFormat="false" ht="13.5" hidden="false" customHeight="false" outlineLevel="0" collapsed="false">
      <c r="F620" s="148" t="s">
        <v>854</v>
      </c>
      <c r="G620" s="148" t="s">
        <v>232</v>
      </c>
      <c r="H620" s="148" t="s">
        <v>263</v>
      </c>
    </row>
    <row r="621" customFormat="false" ht="13.5" hidden="false" customHeight="false" outlineLevel="0" collapsed="false">
      <c r="F621" s="148" t="s">
        <v>855</v>
      </c>
      <c r="G621" s="148" t="s">
        <v>137</v>
      </c>
      <c r="H621" s="148" t="s">
        <v>138</v>
      </c>
    </row>
    <row r="622" customFormat="false" ht="13.5" hidden="false" customHeight="false" outlineLevel="0" collapsed="false">
      <c r="F622" s="148" t="s">
        <v>856</v>
      </c>
      <c r="G622" s="148" t="s">
        <v>188</v>
      </c>
      <c r="H622" s="148" t="s">
        <v>189</v>
      </c>
    </row>
    <row r="623" customFormat="false" ht="13.5" hidden="false" customHeight="false" outlineLevel="0" collapsed="false">
      <c r="F623" s="148" t="s">
        <v>857</v>
      </c>
      <c r="G623" s="148" t="s">
        <v>210</v>
      </c>
      <c r="H623" s="148" t="s">
        <v>211</v>
      </c>
    </row>
    <row r="624" customFormat="false" ht="13.5" hidden="false" customHeight="false" outlineLevel="0" collapsed="false">
      <c r="F624" s="148" t="s">
        <v>858</v>
      </c>
      <c r="G624" s="148" t="s">
        <v>176</v>
      </c>
      <c r="H624" s="148" t="s">
        <v>177</v>
      </c>
    </row>
    <row r="625" customFormat="false" ht="13.5" hidden="false" customHeight="false" outlineLevel="0" collapsed="false">
      <c r="F625" s="148" t="s">
        <v>859</v>
      </c>
      <c r="G625" s="148" t="s">
        <v>235</v>
      </c>
      <c r="H625" s="148" t="s">
        <v>236</v>
      </c>
    </row>
    <row r="626" customFormat="false" ht="13.5" hidden="false" customHeight="false" outlineLevel="0" collapsed="false">
      <c r="F626" s="148" t="s">
        <v>860</v>
      </c>
      <c r="G626" s="148" t="s">
        <v>137</v>
      </c>
      <c r="H626" s="148" t="s">
        <v>242</v>
      </c>
    </row>
    <row r="627" customFormat="false" ht="13.5" hidden="false" customHeight="false" outlineLevel="0" collapsed="false">
      <c r="F627" s="148" t="s">
        <v>861</v>
      </c>
      <c r="G627" s="148" t="s">
        <v>137</v>
      </c>
      <c r="H627" s="148" t="s">
        <v>159</v>
      </c>
    </row>
    <row r="628" customFormat="false" ht="13.5" hidden="false" customHeight="false" outlineLevel="0" collapsed="false">
      <c r="F628" s="148" t="s">
        <v>862</v>
      </c>
      <c r="G628" s="148" t="s">
        <v>200</v>
      </c>
      <c r="H628" s="148" t="s">
        <v>201</v>
      </c>
    </row>
    <row r="629" customFormat="false" ht="13.5" hidden="false" customHeight="false" outlineLevel="0" collapsed="false">
      <c r="F629" s="148" t="s">
        <v>863</v>
      </c>
      <c r="G629" s="148" t="s">
        <v>176</v>
      </c>
      <c r="H629" s="148" t="s">
        <v>177</v>
      </c>
    </row>
    <row r="630" customFormat="false" ht="13.5" hidden="false" customHeight="false" outlineLevel="0" collapsed="false">
      <c r="F630" s="148" t="s">
        <v>864</v>
      </c>
      <c r="G630" s="148" t="s">
        <v>188</v>
      </c>
      <c r="H630" s="148" t="s">
        <v>189</v>
      </c>
    </row>
    <row r="631" customFormat="false" ht="13.5" hidden="false" customHeight="false" outlineLevel="0" collapsed="false">
      <c r="F631" s="148" t="s">
        <v>865</v>
      </c>
      <c r="G631" s="148" t="s">
        <v>188</v>
      </c>
      <c r="H631" s="148" t="s">
        <v>189</v>
      </c>
    </row>
    <row r="632" customFormat="false" ht="13.5" hidden="false" customHeight="false" outlineLevel="0" collapsed="false">
      <c r="F632" s="148" t="s">
        <v>866</v>
      </c>
      <c r="G632" s="148" t="s">
        <v>188</v>
      </c>
      <c r="H632" s="148" t="s">
        <v>189</v>
      </c>
    </row>
    <row r="633" customFormat="false" ht="13.5" hidden="false" customHeight="false" outlineLevel="0" collapsed="false">
      <c r="F633" s="148" t="s">
        <v>867</v>
      </c>
      <c r="G633" s="148" t="s">
        <v>232</v>
      </c>
      <c r="H633" s="148" t="s">
        <v>263</v>
      </c>
    </row>
    <row r="634" customFormat="false" ht="13.5" hidden="false" customHeight="false" outlineLevel="0" collapsed="false">
      <c r="F634" s="148" t="s">
        <v>868</v>
      </c>
      <c r="G634" s="148" t="s">
        <v>188</v>
      </c>
      <c r="H634" s="148" t="s">
        <v>189</v>
      </c>
    </row>
    <row r="635" customFormat="false" ht="13.5" hidden="false" customHeight="false" outlineLevel="0" collapsed="false">
      <c r="F635" s="148" t="s">
        <v>869</v>
      </c>
      <c r="G635" s="148" t="s">
        <v>200</v>
      </c>
      <c r="H635" s="148" t="s">
        <v>201</v>
      </c>
    </row>
    <row r="636" customFormat="false" ht="13.5" hidden="false" customHeight="false" outlineLevel="0" collapsed="false">
      <c r="F636" s="148" t="s">
        <v>870</v>
      </c>
      <c r="G636" s="148" t="s">
        <v>181</v>
      </c>
      <c r="H636" s="148" t="s">
        <v>182</v>
      </c>
    </row>
    <row r="637" customFormat="false" ht="13.5" hidden="false" customHeight="false" outlineLevel="0" collapsed="false">
      <c r="F637" s="148" t="s">
        <v>871</v>
      </c>
      <c r="G637" s="148" t="s">
        <v>171</v>
      </c>
      <c r="H637" s="148" t="s">
        <v>172</v>
      </c>
    </row>
    <row r="638" customFormat="false" ht="13.5" hidden="false" customHeight="false" outlineLevel="0" collapsed="false">
      <c r="F638" s="148" t="s">
        <v>872</v>
      </c>
      <c r="G638" s="148" t="s">
        <v>225</v>
      </c>
      <c r="H638" s="148" t="s">
        <v>226</v>
      </c>
    </row>
    <row r="639" customFormat="false" ht="13.5" hidden="false" customHeight="false" outlineLevel="0" collapsed="false">
      <c r="F639" s="148" t="s">
        <v>873</v>
      </c>
      <c r="G639" s="148" t="s">
        <v>232</v>
      </c>
      <c r="H639" s="148" t="s">
        <v>233</v>
      </c>
    </row>
    <row r="640" customFormat="false" ht="13.5" hidden="false" customHeight="false" outlineLevel="0" collapsed="false">
      <c r="F640" s="148" t="s">
        <v>874</v>
      </c>
      <c r="G640" s="148" t="s">
        <v>204</v>
      </c>
      <c r="H640" s="148" t="s">
        <v>205</v>
      </c>
    </row>
    <row r="641" customFormat="false" ht="13.5" hidden="false" customHeight="false" outlineLevel="0" collapsed="false">
      <c r="F641" s="148" t="s">
        <v>875</v>
      </c>
      <c r="G641" s="148" t="s">
        <v>171</v>
      </c>
      <c r="H641" s="148" t="s">
        <v>172</v>
      </c>
    </row>
    <row r="642" customFormat="false" ht="13.5" hidden="false" customHeight="false" outlineLevel="0" collapsed="false">
      <c r="F642" s="148" t="s">
        <v>876</v>
      </c>
      <c r="G642" s="148" t="s">
        <v>220</v>
      </c>
      <c r="H642" s="148" t="s">
        <v>221</v>
      </c>
    </row>
    <row r="643" customFormat="false" ht="13.5" hidden="false" customHeight="false" outlineLevel="0" collapsed="false">
      <c r="F643" s="148" t="s">
        <v>877</v>
      </c>
      <c r="G643" s="148" t="s">
        <v>196</v>
      </c>
      <c r="H643" s="148" t="s">
        <v>197</v>
      </c>
    </row>
    <row r="644" customFormat="false" ht="13.5" hidden="false" customHeight="false" outlineLevel="0" collapsed="false">
      <c r="F644" s="148" t="s">
        <v>878</v>
      </c>
      <c r="G644" s="148" t="s">
        <v>149</v>
      </c>
      <c r="H644" s="148" t="s">
        <v>150</v>
      </c>
    </row>
    <row r="645" customFormat="false" ht="13.5" hidden="false" customHeight="false" outlineLevel="0" collapsed="false">
      <c r="F645" s="148" t="s">
        <v>879</v>
      </c>
      <c r="G645" s="148" t="s">
        <v>196</v>
      </c>
      <c r="H645" s="148" t="s">
        <v>197</v>
      </c>
    </row>
    <row r="646" customFormat="false" ht="13.5" hidden="false" customHeight="false" outlineLevel="0" collapsed="false">
      <c r="F646" s="148" t="s">
        <v>880</v>
      </c>
      <c r="G646" s="148" t="s">
        <v>232</v>
      </c>
      <c r="H646" s="148" t="s">
        <v>263</v>
      </c>
    </row>
    <row r="647" customFormat="false" ht="13.5" hidden="false" customHeight="false" outlineLevel="0" collapsed="false">
      <c r="F647" s="148" t="s">
        <v>881</v>
      </c>
      <c r="G647" s="148" t="s">
        <v>137</v>
      </c>
      <c r="H647" s="148" t="s">
        <v>242</v>
      </c>
    </row>
    <row r="648" customFormat="false" ht="13.5" hidden="false" customHeight="false" outlineLevel="0" collapsed="false">
      <c r="F648" s="148" t="s">
        <v>882</v>
      </c>
      <c r="G648" s="148" t="s">
        <v>210</v>
      </c>
      <c r="H648" s="148" t="s">
        <v>211</v>
      </c>
    </row>
    <row r="649" customFormat="false" ht="13.5" hidden="false" customHeight="false" outlineLevel="0" collapsed="false">
      <c r="F649" s="148" t="s">
        <v>883</v>
      </c>
      <c r="G649" s="148" t="s">
        <v>196</v>
      </c>
      <c r="H649" s="148" t="s">
        <v>197</v>
      </c>
    </row>
    <row r="650" customFormat="false" ht="13.5" hidden="false" customHeight="false" outlineLevel="0" collapsed="false">
      <c r="F650" s="148" t="s">
        <v>884</v>
      </c>
      <c r="G650" s="148" t="s">
        <v>176</v>
      </c>
      <c r="H650" s="148" t="s">
        <v>177</v>
      </c>
    </row>
    <row r="651" customFormat="false" ht="13.5" hidden="false" customHeight="false" outlineLevel="0" collapsed="false">
      <c r="F651" s="148" t="s">
        <v>885</v>
      </c>
      <c r="G651" s="148" t="s">
        <v>476</v>
      </c>
      <c r="H651" s="148" t="s">
        <v>214</v>
      </c>
    </row>
    <row r="652" customFormat="false" ht="13.5" hidden="false" customHeight="false" outlineLevel="0" collapsed="false">
      <c r="F652" s="148" t="s">
        <v>886</v>
      </c>
      <c r="G652" s="148" t="s">
        <v>204</v>
      </c>
      <c r="H652" s="148" t="s">
        <v>205</v>
      </c>
    </row>
    <row r="653" customFormat="false" ht="13.5" hidden="false" customHeight="false" outlineLevel="0" collapsed="false">
      <c r="F653" s="148" t="s">
        <v>887</v>
      </c>
      <c r="G653" s="148" t="s">
        <v>235</v>
      </c>
      <c r="H653" s="148" t="s">
        <v>236</v>
      </c>
    </row>
    <row r="654" customFormat="false" ht="13.5" hidden="false" customHeight="false" outlineLevel="0" collapsed="false">
      <c r="F654" s="148" t="s">
        <v>888</v>
      </c>
      <c r="G654" s="148" t="s">
        <v>210</v>
      </c>
      <c r="H654" s="148" t="s">
        <v>211</v>
      </c>
    </row>
    <row r="655" customFormat="false" ht="13.5" hidden="false" customHeight="false" outlineLevel="0" collapsed="false">
      <c r="F655" s="148" t="s">
        <v>889</v>
      </c>
      <c r="G655" s="148" t="s">
        <v>232</v>
      </c>
      <c r="H655" s="148" t="s">
        <v>263</v>
      </c>
    </row>
    <row r="656" customFormat="false" ht="13.5" hidden="false" customHeight="false" outlineLevel="0" collapsed="false">
      <c r="F656" s="148" t="s">
        <v>890</v>
      </c>
      <c r="G656" s="148" t="s">
        <v>359</v>
      </c>
      <c r="H656" s="148" t="s">
        <v>360</v>
      </c>
    </row>
    <row r="657" customFormat="false" ht="13.5" hidden="false" customHeight="false" outlineLevel="0" collapsed="false">
      <c r="F657" s="148" t="s">
        <v>891</v>
      </c>
      <c r="G657" s="148" t="s">
        <v>232</v>
      </c>
      <c r="H657" s="148" t="s">
        <v>233</v>
      </c>
    </row>
    <row r="658" customFormat="false" ht="13.5" hidden="false" customHeight="false" outlineLevel="0" collapsed="false">
      <c r="F658" s="148" t="s">
        <v>892</v>
      </c>
      <c r="G658" s="148" t="s">
        <v>188</v>
      </c>
      <c r="H658" s="148" t="s">
        <v>189</v>
      </c>
    </row>
    <row r="659" customFormat="false" ht="13.5" hidden="false" customHeight="false" outlineLevel="0" collapsed="false">
      <c r="F659" s="148" t="s">
        <v>893</v>
      </c>
      <c r="G659" s="148" t="s">
        <v>421</v>
      </c>
      <c r="H659" s="148" t="s">
        <v>314</v>
      </c>
    </row>
    <row r="660" customFormat="false" ht="13.5" hidden="false" customHeight="false" outlineLevel="0" collapsed="false">
      <c r="F660" s="148" t="s">
        <v>894</v>
      </c>
      <c r="G660" s="148" t="s">
        <v>200</v>
      </c>
      <c r="H660" s="148" t="s">
        <v>201</v>
      </c>
    </row>
    <row r="661" customFormat="false" ht="13.5" hidden="false" customHeight="false" outlineLevel="0" collapsed="false">
      <c r="F661" s="148" t="s">
        <v>895</v>
      </c>
      <c r="G661" s="148" t="s">
        <v>229</v>
      </c>
      <c r="H661" s="148" t="s">
        <v>230</v>
      </c>
    </row>
    <row r="662" customFormat="false" ht="13.5" hidden="false" customHeight="false" outlineLevel="0" collapsed="false">
      <c r="F662" s="148" t="s">
        <v>896</v>
      </c>
      <c r="G662" s="148" t="s">
        <v>232</v>
      </c>
      <c r="H662" s="148" t="s">
        <v>263</v>
      </c>
    </row>
    <row r="663" customFormat="false" ht="13.5" hidden="false" customHeight="false" outlineLevel="0" collapsed="false">
      <c r="F663" s="148" t="s">
        <v>897</v>
      </c>
      <c r="G663" s="148" t="s">
        <v>229</v>
      </c>
      <c r="H663" s="148" t="s">
        <v>230</v>
      </c>
    </row>
    <row r="664" customFormat="false" ht="13.5" hidden="false" customHeight="false" outlineLevel="0" collapsed="false">
      <c r="F664" s="148" t="s">
        <v>898</v>
      </c>
      <c r="G664" s="148" t="s">
        <v>176</v>
      </c>
      <c r="H664" s="148" t="s">
        <v>177</v>
      </c>
    </row>
    <row r="665" customFormat="false" ht="13.5" hidden="false" customHeight="false" outlineLevel="0" collapsed="false">
      <c r="F665" s="148" t="s">
        <v>899</v>
      </c>
      <c r="G665" s="148" t="s">
        <v>192</v>
      </c>
      <c r="H665" s="148" t="s">
        <v>193</v>
      </c>
    </row>
    <row r="666" customFormat="false" ht="13.5" hidden="false" customHeight="false" outlineLevel="0" collapsed="false">
      <c r="F666" s="148" t="s">
        <v>900</v>
      </c>
      <c r="G666" s="148" t="s">
        <v>188</v>
      </c>
      <c r="H666" s="148" t="s">
        <v>189</v>
      </c>
    </row>
    <row r="667" customFormat="false" ht="13.5" hidden="false" customHeight="false" outlineLevel="0" collapsed="false">
      <c r="F667" s="148" t="s">
        <v>901</v>
      </c>
      <c r="G667" s="148" t="s">
        <v>232</v>
      </c>
      <c r="H667" s="148" t="s">
        <v>263</v>
      </c>
    </row>
    <row r="668" customFormat="false" ht="13.5" hidden="false" customHeight="false" outlineLevel="0" collapsed="false">
      <c r="F668" s="148" t="s">
        <v>902</v>
      </c>
      <c r="G668" s="148" t="s">
        <v>232</v>
      </c>
      <c r="H668" s="148" t="s">
        <v>205</v>
      </c>
    </row>
    <row r="669" customFormat="false" ht="13.5" hidden="false" customHeight="false" outlineLevel="0" collapsed="false">
      <c r="F669" s="148" t="s">
        <v>903</v>
      </c>
      <c r="G669" s="148" t="s">
        <v>176</v>
      </c>
      <c r="H669" s="148" t="s">
        <v>177</v>
      </c>
    </row>
    <row r="670" customFormat="false" ht="13.5" hidden="false" customHeight="false" outlineLevel="0" collapsed="false">
      <c r="F670" s="148" t="s">
        <v>904</v>
      </c>
      <c r="G670" s="148" t="s">
        <v>200</v>
      </c>
      <c r="H670" s="148" t="s">
        <v>201</v>
      </c>
    </row>
    <row r="671" customFormat="false" ht="13.5" hidden="false" customHeight="false" outlineLevel="0" collapsed="false">
      <c r="F671" s="148" t="s">
        <v>905</v>
      </c>
      <c r="G671" s="148" t="s">
        <v>176</v>
      </c>
      <c r="H671" s="148" t="s">
        <v>177</v>
      </c>
    </row>
    <row r="672" customFormat="false" ht="13.5" hidden="false" customHeight="false" outlineLevel="0" collapsed="false">
      <c r="F672" s="148" t="s">
        <v>906</v>
      </c>
      <c r="G672" s="148" t="s">
        <v>196</v>
      </c>
      <c r="H672" s="148" t="s">
        <v>197</v>
      </c>
    </row>
    <row r="673" customFormat="false" ht="13.5" hidden="false" customHeight="false" outlineLevel="0" collapsed="false">
      <c r="F673" s="148" t="s">
        <v>907</v>
      </c>
      <c r="G673" s="148" t="s">
        <v>299</v>
      </c>
      <c r="H673" s="148" t="s">
        <v>300</v>
      </c>
    </row>
    <row r="674" customFormat="false" ht="13.5" hidden="false" customHeight="false" outlineLevel="0" collapsed="false">
      <c r="F674" s="148" t="s">
        <v>908</v>
      </c>
      <c r="G674" s="148" t="s">
        <v>196</v>
      </c>
      <c r="H674" s="148" t="s">
        <v>197</v>
      </c>
    </row>
    <row r="675" customFormat="false" ht="13.5" hidden="false" customHeight="false" outlineLevel="0" collapsed="false">
      <c r="F675" s="148" t="s">
        <v>909</v>
      </c>
      <c r="G675" s="148" t="s">
        <v>220</v>
      </c>
      <c r="H675" s="148" t="s">
        <v>221</v>
      </c>
    </row>
    <row r="676" customFormat="false" ht="13.5" hidden="false" customHeight="false" outlineLevel="0" collapsed="false">
      <c r="F676" s="148" t="s">
        <v>910</v>
      </c>
      <c r="G676" s="148" t="s">
        <v>359</v>
      </c>
      <c r="H676" s="148" t="s">
        <v>360</v>
      </c>
    </row>
    <row r="677" customFormat="false" ht="13.5" hidden="false" customHeight="false" outlineLevel="0" collapsed="false">
      <c r="F677" s="148" t="s">
        <v>911</v>
      </c>
      <c r="G677" s="148" t="s">
        <v>235</v>
      </c>
      <c r="H677" s="148" t="s">
        <v>236</v>
      </c>
    </row>
    <row r="678" customFormat="false" ht="13.5" hidden="false" customHeight="false" outlineLevel="0" collapsed="false">
      <c r="F678" s="148" t="s">
        <v>912</v>
      </c>
      <c r="G678" s="148" t="s">
        <v>149</v>
      </c>
      <c r="H678" s="148" t="s">
        <v>150</v>
      </c>
    </row>
    <row r="679" customFormat="false" ht="13.5" hidden="false" customHeight="false" outlineLevel="0" collapsed="false">
      <c r="F679" s="148" t="s">
        <v>913</v>
      </c>
      <c r="G679" s="148" t="s">
        <v>149</v>
      </c>
      <c r="H679" s="148" t="s">
        <v>150</v>
      </c>
    </row>
    <row r="680" customFormat="false" ht="13.5" hidden="false" customHeight="false" outlineLevel="0" collapsed="false">
      <c r="F680" s="148" t="s">
        <v>914</v>
      </c>
      <c r="G680" s="148" t="s">
        <v>313</v>
      </c>
      <c r="H680" s="148" t="s">
        <v>314</v>
      </c>
    </row>
    <row r="681" customFormat="false" ht="13.5" hidden="false" customHeight="false" outlineLevel="0" collapsed="false">
      <c r="F681" s="148" t="s">
        <v>915</v>
      </c>
      <c r="G681" s="148" t="s">
        <v>188</v>
      </c>
      <c r="H681" s="148" t="s">
        <v>189</v>
      </c>
    </row>
    <row r="682" customFormat="false" ht="13.5" hidden="false" customHeight="false" outlineLevel="0" collapsed="false">
      <c r="F682" s="148" t="s">
        <v>916</v>
      </c>
      <c r="G682" s="148" t="s">
        <v>232</v>
      </c>
      <c r="H682" s="148" t="s">
        <v>263</v>
      </c>
    </row>
    <row r="683" customFormat="false" ht="13.5" hidden="false" customHeight="false" outlineLevel="0" collapsed="false">
      <c r="F683" s="148" t="s">
        <v>917</v>
      </c>
      <c r="G683" s="148" t="s">
        <v>421</v>
      </c>
      <c r="H683" s="148" t="s">
        <v>314</v>
      </c>
    </row>
    <row r="684" customFormat="false" ht="13.5" hidden="false" customHeight="false" outlineLevel="0" collapsed="false">
      <c r="F684" s="148" t="s">
        <v>918</v>
      </c>
      <c r="G684" s="148" t="s">
        <v>196</v>
      </c>
      <c r="H684" s="148" t="s">
        <v>197</v>
      </c>
    </row>
    <row r="685" customFormat="false" ht="13.5" hidden="false" customHeight="false" outlineLevel="0" collapsed="false">
      <c r="F685" s="148" t="s">
        <v>919</v>
      </c>
      <c r="G685" s="148" t="s">
        <v>188</v>
      </c>
      <c r="H685" s="148" t="s">
        <v>205</v>
      </c>
    </row>
    <row r="686" customFormat="false" ht="13.5" hidden="false" customHeight="false" outlineLevel="0" collapsed="false">
      <c r="F686" s="148" t="s">
        <v>920</v>
      </c>
      <c r="G686" s="148" t="s">
        <v>188</v>
      </c>
      <c r="H686" s="148" t="s">
        <v>189</v>
      </c>
    </row>
    <row r="687" customFormat="false" ht="13.5" hidden="false" customHeight="false" outlineLevel="0" collapsed="false">
      <c r="F687" s="148" t="s">
        <v>921</v>
      </c>
      <c r="G687" s="148" t="s">
        <v>210</v>
      </c>
      <c r="H687" s="148" t="s">
        <v>211</v>
      </c>
    </row>
    <row r="688" customFormat="false" ht="13.5" hidden="false" customHeight="false" outlineLevel="0" collapsed="false">
      <c r="F688" s="148" t="s">
        <v>922</v>
      </c>
      <c r="G688" s="148" t="s">
        <v>229</v>
      </c>
      <c r="H688" s="148" t="s">
        <v>230</v>
      </c>
    </row>
    <row r="689" customFormat="false" ht="13.5" hidden="false" customHeight="false" outlineLevel="0" collapsed="false">
      <c r="F689" s="148" t="s">
        <v>923</v>
      </c>
      <c r="G689" s="148" t="s">
        <v>232</v>
      </c>
      <c r="H689" s="148" t="s">
        <v>263</v>
      </c>
    </row>
    <row r="690" customFormat="false" ht="13.5" hidden="false" customHeight="false" outlineLevel="0" collapsed="false">
      <c r="F690" s="148" t="s">
        <v>924</v>
      </c>
      <c r="G690" s="148" t="s">
        <v>232</v>
      </c>
      <c r="H690" s="148" t="s">
        <v>205</v>
      </c>
    </row>
    <row r="691" customFormat="false" ht="13.5" hidden="false" customHeight="false" outlineLevel="0" collapsed="false">
      <c r="F691" s="148" t="s">
        <v>925</v>
      </c>
      <c r="G691" s="148" t="s">
        <v>204</v>
      </c>
      <c r="H691" s="148" t="s">
        <v>205</v>
      </c>
    </row>
    <row r="692" customFormat="false" ht="13.5" hidden="false" customHeight="false" outlineLevel="0" collapsed="false">
      <c r="F692" s="148" t="s">
        <v>926</v>
      </c>
      <c r="G692" s="148" t="s">
        <v>232</v>
      </c>
      <c r="H692" s="148" t="s">
        <v>263</v>
      </c>
    </row>
    <row r="693" customFormat="false" ht="13.5" hidden="false" customHeight="false" outlineLevel="0" collapsed="false">
      <c r="F693" s="148" t="s">
        <v>927</v>
      </c>
      <c r="G693" s="148" t="s">
        <v>225</v>
      </c>
      <c r="H693" s="148" t="s">
        <v>226</v>
      </c>
    </row>
    <row r="694" customFormat="false" ht="13.5" hidden="false" customHeight="false" outlineLevel="0" collapsed="false">
      <c r="F694" s="148" t="s">
        <v>928</v>
      </c>
      <c r="G694" s="148" t="s">
        <v>192</v>
      </c>
      <c r="H694" s="148" t="s">
        <v>193</v>
      </c>
    </row>
    <row r="695" customFormat="false" ht="13.5" hidden="false" customHeight="false" outlineLevel="0" collapsed="false">
      <c r="F695" s="148" t="s">
        <v>929</v>
      </c>
      <c r="G695" s="148" t="s">
        <v>200</v>
      </c>
      <c r="H695" s="148" t="s">
        <v>201</v>
      </c>
    </row>
    <row r="696" customFormat="false" ht="13.5" hidden="false" customHeight="false" outlineLevel="0" collapsed="false">
      <c r="F696" s="148" t="s">
        <v>930</v>
      </c>
      <c r="G696" s="148" t="s">
        <v>137</v>
      </c>
      <c r="H696" s="148" t="s">
        <v>138</v>
      </c>
    </row>
    <row r="697" customFormat="false" ht="13.5" hidden="false" customHeight="false" outlineLevel="0" collapsed="false">
      <c r="F697" s="148" t="s">
        <v>931</v>
      </c>
      <c r="G697" s="148" t="s">
        <v>137</v>
      </c>
      <c r="H697" s="148" t="s">
        <v>159</v>
      </c>
    </row>
    <row r="698" customFormat="false" ht="13.5" hidden="false" customHeight="false" outlineLevel="0" collapsed="false">
      <c r="F698" s="148" t="s">
        <v>932</v>
      </c>
      <c r="G698" s="148" t="s">
        <v>259</v>
      </c>
      <c r="H698" s="148" t="s">
        <v>260</v>
      </c>
    </row>
    <row r="699" customFormat="false" ht="13.5" hidden="false" customHeight="false" outlineLevel="0" collapsed="false">
      <c r="F699" s="148" t="s">
        <v>933</v>
      </c>
      <c r="G699" s="148" t="s">
        <v>232</v>
      </c>
      <c r="H699" s="148" t="s">
        <v>263</v>
      </c>
    </row>
    <row r="700" customFormat="false" ht="13.5" hidden="false" customHeight="false" outlineLevel="0" collapsed="false">
      <c r="F700" s="148" t="s">
        <v>934</v>
      </c>
      <c r="G700" s="148" t="s">
        <v>229</v>
      </c>
      <c r="H700" s="148" t="s">
        <v>230</v>
      </c>
    </row>
    <row r="701" customFormat="false" ht="13.5" hidden="false" customHeight="false" outlineLevel="0" collapsed="false">
      <c r="F701" s="148" t="s">
        <v>935</v>
      </c>
      <c r="G701" s="148" t="s">
        <v>196</v>
      </c>
      <c r="H701" s="148" t="s">
        <v>350</v>
      </c>
    </row>
    <row r="702" customFormat="false" ht="13.5" hidden="false" customHeight="false" outlineLevel="0" collapsed="false">
      <c r="F702" s="148" t="s">
        <v>936</v>
      </c>
      <c r="G702" s="148" t="s">
        <v>235</v>
      </c>
      <c r="H702" s="148" t="s">
        <v>236</v>
      </c>
    </row>
    <row r="703" customFormat="false" ht="13.5" hidden="false" customHeight="false" outlineLevel="0" collapsed="false">
      <c r="F703" s="148" t="s">
        <v>937</v>
      </c>
      <c r="G703" s="148" t="s">
        <v>229</v>
      </c>
      <c r="H703" s="148" t="s">
        <v>230</v>
      </c>
    </row>
    <row r="704" customFormat="false" ht="13.5" hidden="false" customHeight="false" outlineLevel="0" collapsed="false">
      <c r="F704" s="148" t="s">
        <v>938</v>
      </c>
      <c r="G704" s="148" t="s">
        <v>283</v>
      </c>
      <c r="H704" s="148" t="s">
        <v>284</v>
      </c>
    </row>
    <row r="705" customFormat="false" ht="13.5" hidden="false" customHeight="false" outlineLevel="0" collapsed="false">
      <c r="F705" s="148" t="s">
        <v>939</v>
      </c>
      <c r="G705" s="148" t="s">
        <v>225</v>
      </c>
      <c r="H705" s="148" t="s">
        <v>226</v>
      </c>
    </row>
    <row r="706" customFormat="false" ht="13.5" hidden="false" customHeight="false" outlineLevel="0" collapsed="false">
      <c r="F706" s="148" t="s">
        <v>940</v>
      </c>
      <c r="G706" s="148" t="s">
        <v>196</v>
      </c>
      <c r="H706" s="148" t="s">
        <v>197</v>
      </c>
    </row>
    <row r="707" customFormat="false" ht="13.5" hidden="false" customHeight="false" outlineLevel="0" collapsed="false">
      <c r="F707" s="148" t="s">
        <v>941</v>
      </c>
      <c r="G707" s="148" t="s">
        <v>181</v>
      </c>
      <c r="H707" s="148" t="s">
        <v>182</v>
      </c>
    </row>
    <row r="708" customFormat="false" ht="13.5" hidden="false" customHeight="false" outlineLevel="0" collapsed="false">
      <c r="F708" s="148" t="s">
        <v>942</v>
      </c>
      <c r="G708" s="148" t="s">
        <v>299</v>
      </c>
      <c r="H708" s="148" t="s">
        <v>300</v>
      </c>
    </row>
    <row r="709" customFormat="false" ht="13.5" hidden="false" customHeight="false" outlineLevel="0" collapsed="false">
      <c r="F709" s="148" t="s">
        <v>943</v>
      </c>
      <c r="G709" s="148" t="s">
        <v>232</v>
      </c>
      <c r="H709" s="148" t="s">
        <v>205</v>
      </c>
    </row>
    <row r="710" customFormat="false" ht="13.5" hidden="false" customHeight="false" outlineLevel="0" collapsed="false">
      <c r="F710" s="148" t="s">
        <v>944</v>
      </c>
      <c r="G710" s="148" t="s">
        <v>176</v>
      </c>
      <c r="H710" s="148" t="s">
        <v>177</v>
      </c>
    </row>
    <row r="711" customFormat="false" ht="13.5" hidden="false" customHeight="false" outlineLevel="0" collapsed="false">
      <c r="F711" s="148" t="s">
        <v>945</v>
      </c>
      <c r="G711" s="148" t="s">
        <v>176</v>
      </c>
      <c r="H711" s="148" t="s">
        <v>177</v>
      </c>
    </row>
    <row r="712" customFormat="false" ht="13.5" hidden="false" customHeight="false" outlineLevel="0" collapsed="false">
      <c r="F712" s="148" t="s">
        <v>946</v>
      </c>
      <c r="G712" s="148" t="s">
        <v>225</v>
      </c>
      <c r="H712" s="148" t="s">
        <v>226</v>
      </c>
    </row>
    <row r="713" customFormat="false" ht="13.5" hidden="false" customHeight="false" outlineLevel="0" collapsed="false">
      <c r="F713" s="148" t="s">
        <v>947</v>
      </c>
      <c r="G713" s="148" t="s">
        <v>235</v>
      </c>
      <c r="H713" s="148" t="s">
        <v>236</v>
      </c>
    </row>
    <row r="714" customFormat="false" ht="13.5" hidden="false" customHeight="false" outlineLevel="0" collapsed="false">
      <c r="F714" s="148" t="s">
        <v>948</v>
      </c>
      <c r="G714" s="148" t="s">
        <v>291</v>
      </c>
      <c r="H714" s="148" t="s">
        <v>292</v>
      </c>
    </row>
    <row r="715" customFormat="false" ht="13.5" hidden="false" customHeight="false" outlineLevel="0" collapsed="false">
      <c r="F715" s="148" t="s">
        <v>949</v>
      </c>
      <c r="G715" s="148" t="s">
        <v>225</v>
      </c>
      <c r="H715" s="148" t="s">
        <v>226</v>
      </c>
    </row>
    <row r="716" customFormat="false" ht="13.5" hidden="false" customHeight="false" outlineLevel="0" collapsed="false">
      <c r="F716" s="148" t="s">
        <v>950</v>
      </c>
      <c r="G716" s="148" t="s">
        <v>210</v>
      </c>
      <c r="H716" s="148" t="s">
        <v>211</v>
      </c>
    </row>
    <row r="717" customFormat="false" ht="13.5" hidden="false" customHeight="false" outlineLevel="0" collapsed="false">
      <c r="F717" s="148" t="s">
        <v>951</v>
      </c>
      <c r="G717" s="148" t="s">
        <v>299</v>
      </c>
      <c r="H717" s="148" t="s">
        <v>300</v>
      </c>
    </row>
    <row r="718" customFormat="false" ht="13.5" hidden="false" customHeight="false" outlineLevel="0" collapsed="false">
      <c r="F718" s="148" t="s">
        <v>952</v>
      </c>
      <c r="G718" s="148" t="s">
        <v>299</v>
      </c>
      <c r="H718" s="148" t="s">
        <v>300</v>
      </c>
    </row>
    <row r="719" customFormat="false" ht="13.5" hidden="false" customHeight="false" outlineLevel="0" collapsed="false">
      <c r="F719" s="148" t="s">
        <v>953</v>
      </c>
      <c r="G719" s="148" t="s">
        <v>229</v>
      </c>
      <c r="H719" s="148" t="s">
        <v>230</v>
      </c>
    </row>
    <row r="720" customFormat="false" ht="13.5" hidden="false" customHeight="false" outlineLevel="0" collapsed="false">
      <c r="F720" s="148" t="s">
        <v>954</v>
      </c>
      <c r="G720" s="148" t="s">
        <v>204</v>
      </c>
      <c r="H720" s="148" t="s">
        <v>205</v>
      </c>
    </row>
    <row r="721" customFormat="false" ht="13.5" hidden="false" customHeight="false" outlineLevel="0" collapsed="false">
      <c r="F721" s="148" t="s">
        <v>955</v>
      </c>
      <c r="G721" s="148" t="s">
        <v>210</v>
      </c>
      <c r="H721" s="148" t="s">
        <v>211</v>
      </c>
    </row>
    <row r="722" customFormat="false" ht="13.5" hidden="false" customHeight="false" outlineLevel="0" collapsed="false">
      <c r="F722" s="148" t="s">
        <v>956</v>
      </c>
      <c r="G722" s="148" t="s">
        <v>220</v>
      </c>
      <c r="H722" s="148" t="s">
        <v>221</v>
      </c>
    </row>
    <row r="723" customFormat="false" ht="13.5" hidden="false" customHeight="false" outlineLevel="0" collapsed="false">
      <c r="F723" s="148" t="s">
        <v>957</v>
      </c>
      <c r="G723" s="148" t="s">
        <v>235</v>
      </c>
      <c r="H723" s="148" t="s">
        <v>236</v>
      </c>
    </row>
    <row r="724" customFormat="false" ht="13.5" hidden="false" customHeight="false" outlineLevel="0" collapsed="false">
      <c r="F724" s="148" t="s">
        <v>958</v>
      </c>
      <c r="G724" s="148" t="s">
        <v>959</v>
      </c>
      <c r="H724" s="148" t="s">
        <v>960</v>
      </c>
    </row>
    <row r="725" customFormat="false" ht="13.5" hidden="false" customHeight="false" outlineLevel="0" collapsed="false">
      <c r="F725" s="148" t="s">
        <v>961</v>
      </c>
      <c r="G725" s="148" t="s">
        <v>210</v>
      </c>
      <c r="H725" s="148" t="s">
        <v>211</v>
      </c>
    </row>
    <row r="726" customFormat="false" ht="13.5" hidden="false" customHeight="false" outlineLevel="0" collapsed="false">
      <c r="F726" s="148" t="s">
        <v>962</v>
      </c>
      <c r="G726" s="148" t="s">
        <v>192</v>
      </c>
      <c r="H726" s="148" t="s">
        <v>193</v>
      </c>
    </row>
    <row r="727" customFormat="false" ht="13.5" hidden="false" customHeight="false" outlineLevel="0" collapsed="false">
      <c r="F727" s="148" t="s">
        <v>963</v>
      </c>
      <c r="G727" s="148" t="s">
        <v>291</v>
      </c>
      <c r="H727" s="148" t="s">
        <v>292</v>
      </c>
    </row>
    <row r="728" customFormat="false" ht="13.5" hidden="false" customHeight="false" outlineLevel="0" collapsed="false">
      <c r="F728" s="148" t="s">
        <v>964</v>
      </c>
      <c r="G728" s="148" t="s">
        <v>259</v>
      </c>
      <c r="H728" s="148" t="s">
        <v>260</v>
      </c>
    </row>
    <row r="729" customFormat="false" ht="13.5" hidden="false" customHeight="false" outlineLevel="0" collapsed="false">
      <c r="F729" s="148" t="s">
        <v>965</v>
      </c>
      <c r="G729" s="148" t="s">
        <v>225</v>
      </c>
      <c r="H729" s="148" t="s">
        <v>226</v>
      </c>
    </row>
    <row r="730" customFormat="false" ht="13.5" hidden="false" customHeight="false" outlineLevel="0" collapsed="false">
      <c r="F730" s="148" t="s">
        <v>966</v>
      </c>
      <c r="G730" s="148" t="s">
        <v>137</v>
      </c>
      <c r="H730" s="148" t="s">
        <v>242</v>
      </c>
    </row>
    <row r="731" customFormat="false" ht="13.5" hidden="false" customHeight="false" outlineLevel="0" collapsed="false">
      <c r="F731" s="148" t="s">
        <v>967</v>
      </c>
      <c r="G731" s="148" t="s">
        <v>196</v>
      </c>
      <c r="H731" s="148" t="s">
        <v>197</v>
      </c>
    </row>
    <row r="732" customFormat="false" ht="13.5" hidden="false" customHeight="false" outlineLevel="0" collapsed="false">
      <c r="F732" s="148" t="s">
        <v>968</v>
      </c>
      <c r="G732" s="148" t="s">
        <v>210</v>
      </c>
      <c r="H732" s="148" t="s">
        <v>211</v>
      </c>
    </row>
    <row r="733" customFormat="false" ht="13.5" hidden="false" customHeight="false" outlineLevel="0" collapsed="false">
      <c r="F733" s="148" t="s">
        <v>969</v>
      </c>
      <c r="G733" s="148" t="s">
        <v>553</v>
      </c>
      <c r="H733" s="148" t="s">
        <v>214</v>
      </c>
    </row>
    <row r="734" customFormat="false" ht="13.5" hidden="false" customHeight="false" outlineLevel="0" collapsed="false">
      <c r="F734" s="148" t="s">
        <v>970</v>
      </c>
      <c r="G734" s="148" t="s">
        <v>553</v>
      </c>
      <c r="H734" s="148" t="s">
        <v>214</v>
      </c>
    </row>
    <row r="735" customFormat="false" ht="13.5" hidden="false" customHeight="false" outlineLevel="0" collapsed="false">
      <c r="F735" s="148" t="s">
        <v>971</v>
      </c>
      <c r="G735" s="148" t="s">
        <v>476</v>
      </c>
      <c r="H735" s="148" t="s">
        <v>214</v>
      </c>
    </row>
    <row r="736" customFormat="false" ht="13.5" hidden="false" customHeight="false" outlineLevel="0" collapsed="false">
      <c r="F736" s="148" t="s">
        <v>972</v>
      </c>
      <c r="G736" s="148" t="s">
        <v>137</v>
      </c>
      <c r="H736" s="148" t="s">
        <v>242</v>
      </c>
    </row>
    <row r="737" customFormat="false" ht="13.5" hidden="false" customHeight="false" outlineLevel="0" collapsed="false">
      <c r="F737" s="148" t="s">
        <v>973</v>
      </c>
      <c r="G737" s="148" t="s">
        <v>232</v>
      </c>
      <c r="H737" s="148" t="s">
        <v>263</v>
      </c>
    </row>
    <row r="738" customFormat="false" ht="13.5" hidden="false" customHeight="false" outlineLevel="0" collapsed="false">
      <c r="F738" s="148" t="s">
        <v>974</v>
      </c>
      <c r="G738" s="148" t="s">
        <v>476</v>
      </c>
      <c r="H738" s="148" t="s">
        <v>214</v>
      </c>
    </row>
    <row r="739" customFormat="false" ht="13.5" hidden="false" customHeight="false" outlineLevel="0" collapsed="false">
      <c r="F739" s="148" t="s">
        <v>975</v>
      </c>
      <c r="G739" s="148" t="s">
        <v>515</v>
      </c>
      <c r="H739" s="148" t="s">
        <v>205</v>
      </c>
    </row>
    <row r="740" customFormat="false" ht="13.5" hidden="false" customHeight="false" outlineLevel="0" collapsed="false">
      <c r="F740" s="148" t="s">
        <v>976</v>
      </c>
      <c r="G740" s="148" t="s">
        <v>299</v>
      </c>
      <c r="H740" s="148" t="s">
        <v>300</v>
      </c>
    </row>
    <row r="741" customFormat="false" ht="13.5" hidden="false" customHeight="false" outlineLevel="0" collapsed="false">
      <c r="F741" s="148" t="s">
        <v>977</v>
      </c>
      <c r="G741" s="148" t="s">
        <v>313</v>
      </c>
      <c r="H741" s="148" t="s">
        <v>314</v>
      </c>
    </row>
    <row r="742" customFormat="false" ht="13.5" hidden="false" customHeight="false" outlineLevel="0" collapsed="false">
      <c r="F742" s="148" t="s">
        <v>978</v>
      </c>
      <c r="G742" s="148" t="s">
        <v>166</v>
      </c>
      <c r="H742" s="148" t="s">
        <v>167</v>
      </c>
    </row>
    <row r="743" customFormat="false" ht="13.5" hidden="false" customHeight="false" outlineLevel="0" collapsed="false">
      <c r="F743" s="148" t="s">
        <v>979</v>
      </c>
      <c r="G743" s="148" t="s">
        <v>291</v>
      </c>
      <c r="H743" s="148" t="s">
        <v>292</v>
      </c>
    </row>
    <row r="744" customFormat="false" ht="13.5" hidden="false" customHeight="false" outlineLevel="0" collapsed="false">
      <c r="F744" s="148" t="s">
        <v>980</v>
      </c>
      <c r="G744" s="148" t="s">
        <v>166</v>
      </c>
      <c r="H744" s="148" t="s">
        <v>167</v>
      </c>
    </row>
    <row r="745" customFormat="false" ht="13.5" hidden="false" customHeight="false" outlineLevel="0" collapsed="false">
      <c r="F745" s="148" t="s">
        <v>981</v>
      </c>
      <c r="G745" s="148" t="s">
        <v>476</v>
      </c>
      <c r="H745" s="148" t="s">
        <v>214</v>
      </c>
    </row>
    <row r="746" customFormat="false" ht="13.5" hidden="false" customHeight="false" outlineLevel="0" collapsed="false">
      <c r="F746" s="148" t="s">
        <v>982</v>
      </c>
      <c r="G746" s="148" t="s">
        <v>291</v>
      </c>
      <c r="H746" s="148" t="s">
        <v>292</v>
      </c>
    </row>
    <row r="747" customFormat="false" ht="13.5" hidden="false" customHeight="false" outlineLevel="0" collapsed="false">
      <c r="F747" s="148" t="s">
        <v>983</v>
      </c>
      <c r="G747" s="148" t="s">
        <v>166</v>
      </c>
      <c r="H747" s="148" t="s">
        <v>167</v>
      </c>
    </row>
    <row r="748" customFormat="false" ht="13.5" hidden="false" customHeight="false" outlineLevel="0" collapsed="false">
      <c r="F748" s="148" t="s">
        <v>984</v>
      </c>
      <c r="G748" s="148" t="s">
        <v>166</v>
      </c>
      <c r="H748" s="148" t="s">
        <v>167</v>
      </c>
    </row>
    <row r="749" customFormat="false" ht="13.5" hidden="false" customHeight="false" outlineLevel="0" collapsed="false">
      <c r="F749" s="148" t="s">
        <v>985</v>
      </c>
      <c r="G749" s="148" t="s">
        <v>137</v>
      </c>
      <c r="H749" s="148" t="s">
        <v>242</v>
      </c>
    </row>
    <row r="750" customFormat="false" ht="13.5" hidden="false" customHeight="false" outlineLevel="0" collapsed="false">
      <c r="F750" s="148" t="s">
        <v>986</v>
      </c>
      <c r="G750" s="148" t="s">
        <v>553</v>
      </c>
      <c r="H750" s="148" t="s">
        <v>214</v>
      </c>
    </row>
    <row r="751" customFormat="false" ht="13.5" hidden="false" customHeight="false" outlineLevel="0" collapsed="false">
      <c r="F751" s="148" t="s">
        <v>987</v>
      </c>
      <c r="G751" s="148" t="s">
        <v>196</v>
      </c>
      <c r="H751" s="148" t="s">
        <v>197</v>
      </c>
    </row>
    <row r="752" customFormat="false" ht="13.5" hidden="false" customHeight="false" outlineLevel="0" collapsed="false">
      <c r="F752" s="148" t="s">
        <v>988</v>
      </c>
      <c r="G752" s="148" t="s">
        <v>213</v>
      </c>
      <c r="H752" s="148" t="s">
        <v>214</v>
      </c>
    </row>
    <row r="753" customFormat="false" ht="13.5" hidden="false" customHeight="false" outlineLevel="0" collapsed="false">
      <c r="F753" s="148" t="s">
        <v>989</v>
      </c>
      <c r="G753" s="148" t="s">
        <v>166</v>
      </c>
      <c r="H753" s="148" t="s">
        <v>167</v>
      </c>
    </row>
    <row r="754" customFormat="false" ht="13.5" hidden="false" customHeight="false" outlineLevel="0" collapsed="false">
      <c r="F754" s="148" t="s">
        <v>990</v>
      </c>
      <c r="G754" s="148" t="s">
        <v>267</v>
      </c>
      <c r="H754" s="148" t="s">
        <v>205</v>
      </c>
    </row>
    <row r="755" customFormat="false" ht="13.5" hidden="false" customHeight="false" outlineLevel="0" collapsed="false">
      <c r="F755" s="148" t="s">
        <v>991</v>
      </c>
      <c r="G755" s="148" t="s">
        <v>188</v>
      </c>
      <c r="H755" s="148" t="s">
        <v>189</v>
      </c>
    </row>
    <row r="756" customFormat="false" ht="13.5" hidden="false" customHeight="false" outlineLevel="0" collapsed="false">
      <c r="F756" s="148" t="s">
        <v>992</v>
      </c>
      <c r="G756" s="148" t="s">
        <v>553</v>
      </c>
      <c r="H756" s="148" t="s">
        <v>214</v>
      </c>
    </row>
    <row r="757" customFormat="false" ht="13.5" hidden="false" customHeight="false" outlineLevel="0" collapsed="false">
      <c r="F757" s="148" t="s">
        <v>993</v>
      </c>
      <c r="G757" s="148" t="s">
        <v>149</v>
      </c>
      <c r="H757" s="148" t="s">
        <v>150</v>
      </c>
    </row>
    <row r="758" customFormat="false" ht="13.5" hidden="false" customHeight="false" outlineLevel="0" collapsed="false">
      <c r="F758" s="148" t="s">
        <v>994</v>
      </c>
      <c r="G758" s="148" t="s">
        <v>229</v>
      </c>
      <c r="H758" s="148" t="s">
        <v>230</v>
      </c>
    </row>
    <row r="759" customFormat="false" ht="13.5" hidden="false" customHeight="false" outlineLevel="0" collapsed="false">
      <c r="F759" s="148" t="s">
        <v>995</v>
      </c>
      <c r="G759" s="148" t="s">
        <v>137</v>
      </c>
      <c r="H759" s="148" t="s">
        <v>138</v>
      </c>
    </row>
    <row r="760" customFormat="false" ht="13.5" hidden="false" customHeight="false" outlineLevel="0" collapsed="false">
      <c r="F760" s="148" t="s">
        <v>996</v>
      </c>
      <c r="G760" s="148" t="s">
        <v>196</v>
      </c>
      <c r="H760" s="148" t="s">
        <v>197</v>
      </c>
    </row>
    <row r="761" customFormat="false" ht="13.5" hidden="false" customHeight="false" outlineLevel="0" collapsed="false">
      <c r="F761" s="148" t="s">
        <v>997</v>
      </c>
      <c r="G761" s="148" t="s">
        <v>188</v>
      </c>
      <c r="H761" s="148" t="s">
        <v>189</v>
      </c>
    </row>
    <row r="762" customFormat="false" ht="13.5" hidden="false" customHeight="false" outlineLevel="0" collapsed="false">
      <c r="F762" s="148" t="s">
        <v>998</v>
      </c>
      <c r="G762" s="148" t="s">
        <v>210</v>
      </c>
      <c r="H762" s="148" t="s">
        <v>211</v>
      </c>
    </row>
    <row r="763" customFormat="false" ht="13.5" hidden="false" customHeight="false" outlineLevel="0" collapsed="false">
      <c r="F763" s="148" t="s">
        <v>999</v>
      </c>
      <c r="G763" s="148" t="s">
        <v>229</v>
      </c>
      <c r="H763" s="148" t="s">
        <v>230</v>
      </c>
    </row>
    <row r="764" customFormat="false" ht="13.5" hidden="false" customHeight="false" outlineLevel="0" collapsed="false">
      <c r="F764" s="148" t="s">
        <v>1000</v>
      </c>
      <c r="G764" s="148" t="s">
        <v>235</v>
      </c>
      <c r="H764" s="148" t="s">
        <v>236</v>
      </c>
    </row>
    <row r="765" customFormat="false" ht="13.5" hidden="false" customHeight="false" outlineLevel="0" collapsed="false">
      <c r="F765" s="148" t="s">
        <v>1001</v>
      </c>
      <c r="G765" s="148" t="s">
        <v>291</v>
      </c>
      <c r="H765" s="148" t="s">
        <v>292</v>
      </c>
    </row>
    <row r="766" customFormat="false" ht="13.5" hidden="false" customHeight="false" outlineLevel="0" collapsed="false">
      <c r="F766" s="148" t="s">
        <v>1002</v>
      </c>
      <c r="G766" s="148" t="s">
        <v>188</v>
      </c>
      <c r="H766" s="148" t="s">
        <v>189</v>
      </c>
    </row>
    <row r="767" customFormat="false" ht="13.5" hidden="false" customHeight="false" outlineLevel="0" collapsed="false">
      <c r="F767" s="148" t="s">
        <v>1003</v>
      </c>
      <c r="G767" s="148" t="s">
        <v>188</v>
      </c>
      <c r="H767" s="148" t="s">
        <v>205</v>
      </c>
    </row>
    <row r="768" customFormat="false" ht="13.5" hidden="false" customHeight="false" outlineLevel="0" collapsed="false">
      <c r="F768" s="148" t="s">
        <v>1004</v>
      </c>
      <c r="G768" s="148" t="s">
        <v>171</v>
      </c>
      <c r="H768" s="148" t="s">
        <v>172</v>
      </c>
    </row>
    <row r="769" customFormat="false" ht="13.5" hidden="false" customHeight="false" outlineLevel="0" collapsed="false">
      <c r="F769" s="148" t="s">
        <v>1005</v>
      </c>
      <c r="G769" s="148" t="s">
        <v>283</v>
      </c>
      <c r="H769" s="148" t="s">
        <v>284</v>
      </c>
    </row>
    <row r="770" customFormat="false" ht="13.5" hidden="false" customHeight="false" outlineLevel="0" collapsed="false">
      <c r="F770" s="148" t="s">
        <v>1006</v>
      </c>
      <c r="G770" s="148" t="s">
        <v>259</v>
      </c>
      <c r="H770" s="148" t="s">
        <v>260</v>
      </c>
    </row>
    <row r="771" customFormat="false" ht="13.5" hidden="false" customHeight="false" outlineLevel="0" collapsed="false">
      <c r="F771" s="148" t="s">
        <v>1007</v>
      </c>
      <c r="G771" s="148" t="s">
        <v>232</v>
      </c>
      <c r="H771" s="148" t="s">
        <v>263</v>
      </c>
    </row>
    <row r="772" customFormat="false" ht="13.5" hidden="false" customHeight="false" outlineLevel="0" collapsed="false">
      <c r="F772" s="148" t="s">
        <v>1008</v>
      </c>
      <c r="G772" s="148" t="s">
        <v>188</v>
      </c>
      <c r="H772" s="148" t="s">
        <v>189</v>
      </c>
    </row>
    <row r="773" customFormat="false" ht="13.5" hidden="false" customHeight="false" outlineLevel="0" collapsed="false">
      <c r="F773" s="148" t="s">
        <v>1009</v>
      </c>
      <c r="G773" s="148" t="s">
        <v>149</v>
      </c>
      <c r="H773" s="148" t="s">
        <v>150</v>
      </c>
    </row>
    <row r="774" customFormat="false" ht="13.5" hidden="false" customHeight="false" outlineLevel="0" collapsed="false">
      <c r="F774" s="148" t="s">
        <v>1010</v>
      </c>
      <c r="G774" s="148" t="s">
        <v>232</v>
      </c>
      <c r="H774" s="148" t="s">
        <v>233</v>
      </c>
    </row>
    <row r="775" customFormat="false" ht="13.5" hidden="false" customHeight="false" outlineLevel="0" collapsed="false">
      <c r="F775" s="148" t="s">
        <v>1011</v>
      </c>
      <c r="G775" s="148" t="s">
        <v>232</v>
      </c>
      <c r="H775" s="148" t="s">
        <v>189</v>
      </c>
    </row>
    <row r="776" customFormat="false" ht="13.5" hidden="false" customHeight="false" outlineLevel="0" collapsed="false">
      <c r="F776" s="148" t="s">
        <v>1012</v>
      </c>
      <c r="G776" s="148" t="s">
        <v>204</v>
      </c>
      <c r="H776" s="148" t="s">
        <v>205</v>
      </c>
    </row>
    <row r="777" customFormat="false" ht="13.5" hidden="false" customHeight="false" outlineLevel="0" collapsed="false">
      <c r="F777" s="148" t="s">
        <v>1013</v>
      </c>
      <c r="G777" s="148" t="s">
        <v>181</v>
      </c>
      <c r="H777" s="148" t="s">
        <v>182</v>
      </c>
    </row>
    <row r="778" customFormat="false" ht="13.5" hidden="false" customHeight="false" outlineLevel="0" collapsed="false">
      <c r="F778" s="148" t="s">
        <v>1014</v>
      </c>
      <c r="G778" s="148" t="s">
        <v>137</v>
      </c>
      <c r="H778" s="148" t="s">
        <v>242</v>
      </c>
    </row>
    <row r="779" customFormat="false" ht="13.5" hidden="false" customHeight="false" outlineLevel="0" collapsed="false">
      <c r="F779" s="148" t="s">
        <v>1015</v>
      </c>
      <c r="G779" s="148" t="s">
        <v>225</v>
      </c>
      <c r="H779" s="148" t="s">
        <v>226</v>
      </c>
    </row>
    <row r="780" customFormat="false" ht="13.5" hidden="false" customHeight="false" outlineLevel="0" collapsed="false">
      <c r="F780" s="148" t="s">
        <v>1016</v>
      </c>
      <c r="G780" s="148" t="s">
        <v>299</v>
      </c>
      <c r="H780" s="148" t="s">
        <v>300</v>
      </c>
    </row>
    <row r="781" customFormat="false" ht="13.5" hidden="false" customHeight="false" outlineLevel="0" collapsed="false">
      <c r="F781" s="148" t="s">
        <v>1017</v>
      </c>
      <c r="G781" s="148" t="s">
        <v>166</v>
      </c>
      <c r="H781" s="148" t="s">
        <v>167</v>
      </c>
    </row>
    <row r="782" customFormat="false" ht="13.5" hidden="false" customHeight="false" outlineLevel="0" collapsed="false">
      <c r="F782" s="148" t="s">
        <v>1018</v>
      </c>
      <c r="G782" s="148" t="s">
        <v>220</v>
      </c>
      <c r="H782" s="148" t="s">
        <v>221</v>
      </c>
    </row>
    <row r="783" customFormat="false" ht="13.5" hidden="false" customHeight="false" outlineLevel="0" collapsed="false">
      <c r="F783" s="148" t="s">
        <v>1019</v>
      </c>
      <c r="G783" s="148" t="s">
        <v>137</v>
      </c>
      <c r="H783" s="148" t="s">
        <v>138</v>
      </c>
    </row>
    <row r="784" customFormat="false" ht="13.5" hidden="false" customHeight="false" outlineLevel="0" collapsed="false">
      <c r="F784" s="148" t="s">
        <v>1020</v>
      </c>
      <c r="G784" s="148" t="s">
        <v>188</v>
      </c>
      <c r="H784" s="148" t="s">
        <v>189</v>
      </c>
    </row>
    <row r="785" customFormat="false" ht="13.5" hidden="false" customHeight="false" outlineLevel="0" collapsed="false">
      <c r="F785" s="148" t="s">
        <v>1021</v>
      </c>
      <c r="G785" s="148" t="s">
        <v>210</v>
      </c>
      <c r="H785" s="148" t="s">
        <v>211</v>
      </c>
    </row>
    <row r="786" customFormat="false" ht="13.5" hidden="false" customHeight="false" outlineLevel="0" collapsed="false">
      <c r="F786" s="148" t="s">
        <v>1022</v>
      </c>
      <c r="G786" s="148" t="s">
        <v>235</v>
      </c>
      <c r="H786" s="148" t="s">
        <v>236</v>
      </c>
    </row>
    <row r="787" customFormat="false" ht="13.5" hidden="false" customHeight="false" outlineLevel="0" collapsed="false">
      <c r="F787" s="148" t="s">
        <v>1023</v>
      </c>
      <c r="G787" s="148" t="s">
        <v>192</v>
      </c>
      <c r="H787" s="148" t="s">
        <v>193</v>
      </c>
    </row>
    <row r="788" customFormat="false" ht="13.5" hidden="false" customHeight="false" outlineLevel="0" collapsed="false">
      <c r="F788" s="148" t="s">
        <v>1024</v>
      </c>
      <c r="G788" s="148" t="s">
        <v>171</v>
      </c>
      <c r="H788" s="148" t="s">
        <v>172</v>
      </c>
    </row>
    <row r="789" customFormat="false" ht="13.5" hidden="false" customHeight="false" outlineLevel="0" collapsed="false">
      <c r="F789" s="148" t="s">
        <v>1025</v>
      </c>
      <c r="G789" s="148" t="s">
        <v>171</v>
      </c>
      <c r="H789" s="148" t="s">
        <v>172</v>
      </c>
    </row>
    <row r="790" customFormat="false" ht="13.5" hidden="false" customHeight="false" outlineLevel="0" collapsed="false">
      <c r="F790" s="148" t="s">
        <v>1026</v>
      </c>
      <c r="G790" s="148" t="s">
        <v>181</v>
      </c>
      <c r="H790" s="148" t="s">
        <v>182</v>
      </c>
    </row>
    <row r="791" customFormat="false" ht="13.5" hidden="false" customHeight="false" outlineLevel="0" collapsed="false">
      <c r="F791" s="148" t="s">
        <v>1027</v>
      </c>
      <c r="G791" s="148" t="s">
        <v>220</v>
      </c>
      <c r="H791" s="148" t="s">
        <v>221</v>
      </c>
    </row>
    <row r="792" customFormat="false" ht="13.5" hidden="false" customHeight="false" outlineLevel="0" collapsed="false">
      <c r="F792" s="148" t="s">
        <v>1028</v>
      </c>
      <c r="G792" s="148" t="s">
        <v>216</v>
      </c>
      <c r="H792" s="148" t="s">
        <v>217</v>
      </c>
    </row>
    <row r="793" customFormat="false" ht="13.5" hidden="false" customHeight="false" outlineLevel="0" collapsed="false">
      <c r="F793" s="148" t="s">
        <v>1029</v>
      </c>
      <c r="G793" s="148" t="s">
        <v>137</v>
      </c>
      <c r="H793" s="148" t="s">
        <v>138</v>
      </c>
    </row>
    <row r="794" customFormat="false" ht="13.5" hidden="false" customHeight="false" outlineLevel="0" collapsed="false">
      <c r="F794" s="148" t="s">
        <v>1030</v>
      </c>
      <c r="G794" s="148" t="s">
        <v>196</v>
      </c>
      <c r="H794" s="148" t="s">
        <v>350</v>
      </c>
    </row>
    <row r="795" customFormat="false" ht="13.5" hidden="false" customHeight="false" outlineLevel="0" collapsed="false">
      <c r="F795" s="148" t="s">
        <v>1031</v>
      </c>
      <c r="G795" s="148" t="s">
        <v>200</v>
      </c>
      <c r="H795" s="148" t="s">
        <v>201</v>
      </c>
    </row>
    <row r="796" customFormat="false" ht="13.5" hidden="false" customHeight="false" outlineLevel="0" collapsed="false">
      <c r="F796" s="148" t="s">
        <v>1032</v>
      </c>
      <c r="G796" s="148" t="s">
        <v>171</v>
      </c>
      <c r="H796" s="148" t="s">
        <v>172</v>
      </c>
    </row>
    <row r="797" customFormat="false" ht="13.5" hidden="false" customHeight="false" outlineLevel="0" collapsed="false">
      <c r="F797" s="148" t="s">
        <v>259</v>
      </c>
      <c r="G797" s="148" t="s">
        <v>200</v>
      </c>
      <c r="H797" s="148" t="s">
        <v>201</v>
      </c>
    </row>
    <row r="798" customFormat="false" ht="13.5" hidden="false" customHeight="false" outlineLevel="0" collapsed="false">
      <c r="F798" s="148" t="s">
        <v>1033</v>
      </c>
      <c r="G798" s="148" t="s">
        <v>176</v>
      </c>
      <c r="H798" s="148" t="s">
        <v>177</v>
      </c>
    </row>
    <row r="799" customFormat="false" ht="13.5" hidden="false" customHeight="false" outlineLevel="0" collapsed="false">
      <c r="F799" s="148" t="s">
        <v>1034</v>
      </c>
      <c r="G799" s="148" t="s">
        <v>210</v>
      </c>
      <c r="H799" s="148" t="s">
        <v>211</v>
      </c>
    </row>
    <row r="800" customFormat="false" ht="13.5" hidden="false" customHeight="false" outlineLevel="0" collapsed="false">
      <c r="F800" s="148" t="s">
        <v>1035</v>
      </c>
      <c r="G800" s="148" t="s">
        <v>220</v>
      </c>
      <c r="H800" s="148" t="s">
        <v>221</v>
      </c>
    </row>
    <row r="801" customFormat="false" ht="13.5" hidden="false" customHeight="false" outlineLevel="0" collapsed="false">
      <c r="F801" s="148" t="s">
        <v>1036</v>
      </c>
      <c r="G801" s="148" t="s">
        <v>235</v>
      </c>
      <c r="H801" s="148" t="s">
        <v>236</v>
      </c>
    </row>
    <row r="802" customFormat="false" ht="13.5" hidden="false" customHeight="false" outlineLevel="0" collapsed="false">
      <c r="F802" s="148" t="s">
        <v>1037</v>
      </c>
      <c r="G802" s="148" t="s">
        <v>232</v>
      </c>
      <c r="H802" s="148" t="s">
        <v>263</v>
      </c>
    </row>
    <row r="803" customFormat="false" ht="13.5" hidden="false" customHeight="false" outlineLevel="0" collapsed="false">
      <c r="F803" s="148" t="s">
        <v>1038</v>
      </c>
      <c r="G803" s="148" t="s">
        <v>229</v>
      </c>
      <c r="H803" s="148" t="s">
        <v>230</v>
      </c>
    </row>
    <row r="804" customFormat="false" ht="13.5" hidden="false" customHeight="false" outlineLevel="0" collapsed="false">
      <c r="F804" s="148" t="s">
        <v>1039</v>
      </c>
      <c r="G804" s="148" t="s">
        <v>235</v>
      </c>
      <c r="H804" s="148" t="s">
        <v>236</v>
      </c>
    </row>
    <row r="805" customFormat="false" ht="13.5" hidden="false" customHeight="false" outlineLevel="0" collapsed="false">
      <c r="F805" s="148" t="s">
        <v>1040</v>
      </c>
      <c r="G805" s="148" t="s">
        <v>196</v>
      </c>
      <c r="H805" s="148" t="s">
        <v>197</v>
      </c>
    </row>
    <row r="806" customFormat="false" ht="13.5" hidden="false" customHeight="false" outlineLevel="0" collapsed="false">
      <c r="F806" s="148" t="s">
        <v>1041</v>
      </c>
      <c r="G806" s="148" t="s">
        <v>299</v>
      </c>
      <c r="H806" s="148" t="s">
        <v>300</v>
      </c>
    </row>
    <row r="807" customFormat="false" ht="13.5" hidden="false" customHeight="false" outlineLevel="0" collapsed="false">
      <c r="F807" s="148" t="s">
        <v>1042</v>
      </c>
      <c r="G807" s="148" t="s">
        <v>137</v>
      </c>
      <c r="H807" s="148" t="s">
        <v>242</v>
      </c>
    </row>
    <row r="808" customFormat="false" ht="13.5" hidden="false" customHeight="false" outlineLevel="0" collapsed="false">
      <c r="F808" s="148" t="s">
        <v>1043</v>
      </c>
      <c r="G808" s="148" t="s">
        <v>299</v>
      </c>
      <c r="H808" s="148" t="s">
        <v>300</v>
      </c>
    </row>
    <row r="809" customFormat="false" ht="13.5" hidden="false" customHeight="false" outlineLevel="0" collapsed="false">
      <c r="F809" s="148" t="s">
        <v>1044</v>
      </c>
      <c r="G809" s="148" t="s">
        <v>204</v>
      </c>
      <c r="H809" s="148" t="s">
        <v>205</v>
      </c>
    </row>
    <row r="810" customFormat="false" ht="13.5" hidden="false" customHeight="false" outlineLevel="0" collapsed="false">
      <c r="F810" s="148" t="s">
        <v>1045</v>
      </c>
      <c r="G810" s="148" t="s">
        <v>225</v>
      </c>
      <c r="H810" s="148" t="s">
        <v>226</v>
      </c>
    </row>
    <row r="811" customFormat="false" ht="13.5" hidden="false" customHeight="false" outlineLevel="0" collapsed="false">
      <c r="F811" s="148" t="s">
        <v>1046</v>
      </c>
      <c r="G811" s="148" t="s">
        <v>137</v>
      </c>
      <c r="H811" s="148" t="s">
        <v>242</v>
      </c>
    </row>
    <row r="812" customFormat="false" ht="13.5" hidden="false" customHeight="false" outlineLevel="0" collapsed="false">
      <c r="F812" s="148" t="s">
        <v>1047</v>
      </c>
      <c r="G812" s="148" t="s">
        <v>137</v>
      </c>
      <c r="H812" s="148" t="s">
        <v>305</v>
      </c>
    </row>
    <row r="813" customFormat="false" ht="13.5" hidden="false" customHeight="false" outlineLevel="0" collapsed="false">
      <c r="F813" s="148" t="s">
        <v>1048</v>
      </c>
      <c r="G813" s="148" t="s">
        <v>232</v>
      </c>
      <c r="H813" s="148" t="s">
        <v>189</v>
      </c>
    </row>
    <row r="814" customFormat="false" ht="13.5" hidden="false" customHeight="false" outlineLevel="0" collapsed="false">
      <c r="F814" s="148" t="s">
        <v>1049</v>
      </c>
      <c r="G814" s="148" t="s">
        <v>204</v>
      </c>
      <c r="H814" s="148" t="s">
        <v>205</v>
      </c>
    </row>
    <row r="815" customFormat="false" ht="13.5" hidden="false" customHeight="false" outlineLevel="0" collapsed="false">
      <c r="F815" s="148" t="s">
        <v>1050</v>
      </c>
      <c r="G815" s="148" t="s">
        <v>232</v>
      </c>
      <c r="H815" s="148" t="s">
        <v>263</v>
      </c>
    </row>
    <row r="816" customFormat="false" ht="13.5" hidden="false" customHeight="false" outlineLevel="0" collapsed="false">
      <c r="F816" s="148" t="s">
        <v>1051</v>
      </c>
      <c r="G816" s="148" t="s">
        <v>291</v>
      </c>
      <c r="H816" s="148" t="s">
        <v>292</v>
      </c>
    </row>
    <row r="817" customFormat="false" ht="13.5" hidden="false" customHeight="false" outlineLevel="0" collapsed="false">
      <c r="F817" s="148" t="s">
        <v>1052</v>
      </c>
      <c r="G817" s="148" t="s">
        <v>176</v>
      </c>
      <c r="H817" s="148" t="s">
        <v>177</v>
      </c>
    </row>
    <row r="818" customFormat="false" ht="13.5" hidden="false" customHeight="false" outlineLevel="0" collapsed="false">
      <c r="F818" s="148" t="s">
        <v>1053</v>
      </c>
      <c r="G818" s="148" t="s">
        <v>200</v>
      </c>
      <c r="H818" s="148" t="s">
        <v>201</v>
      </c>
    </row>
    <row r="819" customFormat="false" ht="13.5" hidden="false" customHeight="false" outlineLevel="0" collapsed="false">
      <c r="F819" s="148" t="s">
        <v>1054</v>
      </c>
      <c r="G819" s="148" t="s">
        <v>225</v>
      </c>
      <c r="H819" s="148" t="s">
        <v>226</v>
      </c>
    </row>
    <row r="820" customFormat="false" ht="13.5" hidden="false" customHeight="false" outlineLevel="0" collapsed="false">
      <c r="F820" s="148" t="s">
        <v>1055</v>
      </c>
      <c r="G820" s="148" t="s">
        <v>149</v>
      </c>
      <c r="H820" s="148" t="s">
        <v>150</v>
      </c>
    </row>
    <row r="821" customFormat="false" ht="13.5" hidden="false" customHeight="false" outlineLevel="0" collapsed="false">
      <c r="F821" s="148" t="s">
        <v>1056</v>
      </c>
      <c r="G821" s="148" t="s">
        <v>235</v>
      </c>
      <c r="H821" s="148" t="s">
        <v>236</v>
      </c>
    </row>
    <row r="822" customFormat="false" ht="13.5" hidden="false" customHeight="false" outlineLevel="0" collapsed="false">
      <c r="F822" s="148" t="s">
        <v>1057</v>
      </c>
      <c r="G822" s="148" t="s">
        <v>283</v>
      </c>
      <c r="H822" s="148" t="s">
        <v>284</v>
      </c>
    </row>
    <row r="823" customFormat="false" ht="13.5" hidden="false" customHeight="false" outlineLevel="0" collapsed="false">
      <c r="F823" s="148" t="s">
        <v>1058</v>
      </c>
      <c r="G823" s="148" t="s">
        <v>137</v>
      </c>
      <c r="H823" s="148" t="s">
        <v>242</v>
      </c>
    </row>
    <row r="824" customFormat="false" ht="13.5" hidden="false" customHeight="false" outlineLevel="0" collapsed="false">
      <c r="F824" s="148" t="s">
        <v>1059</v>
      </c>
      <c r="G824" s="148" t="s">
        <v>232</v>
      </c>
      <c r="H824" s="148" t="s">
        <v>263</v>
      </c>
    </row>
    <row r="825" customFormat="false" ht="13.5" hidden="false" customHeight="false" outlineLevel="0" collapsed="false">
      <c r="F825" s="148" t="s">
        <v>1060</v>
      </c>
      <c r="G825" s="148" t="s">
        <v>200</v>
      </c>
      <c r="H825" s="148" t="s">
        <v>201</v>
      </c>
    </row>
    <row r="826" customFormat="false" ht="13.5" hidden="false" customHeight="false" outlineLevel="0" collapsed="false">
      <c r="F826" s="148" t="s">
        <v>1061</v>
      </c>
      <c r="G826" s="148" t="s">
        <v>210</v>
      </c>
      <c r="H826" s="148" t="s">
        <v>211</v>
      </c>
    </row>
    <row r="827" customFormat="false" ht="13.5" hidden="false" customHeight="false" outlineLevel="0" collapsed="false">
      <c r="F827" s="148" t="s">
        <v>1062</v>
      </c>
      <c r="G827" s="148" t="s">
        <v>359</v>
      </c>
      <c r="H827" s="148" t="s">
        <v>360</v>
      </c>
    </row>
    <row r="828" customFormat="false" ht="13.5" hidden="false" customHeight="false" outlineLevel="0" collapsed="false">
      <c r="F828" s="148" t="s">
        <v>1063</v>
      </c>
      <c r="G828" s="148" t="s">
        <v>176</v>
      </c>
      <c r="H828" s="148" t="s">
        <v>177</v>
      </c>
    </row>
    <row r="829" customFormat="false" ht="13.5" hidden="false" customHeight="false" outlineLevel="0" collapsed="false">
      <c r="F829" s="148" t="s">
        <v>1064</v>
      </c>
      <c r="G829" s="148" t="s">
        <v>192</v>
      </c>
      <c r="H829" s="148" t="s">
        <v>193</v>
      </c>
    </row>
    <row r="830" customFormat="false" ht="13.5" hidden="false" customHeight="false" outlineLevel="0" collapsed="false">
      <c r="F830" s="148" t="s">
        <v>1065</v>
      </c>
      <c r="G830" s="148" t="s">
        <v>959</v>
      </c>
      <c r="H830" s="148" t="s">
        <v>960</v>
      </c>
    </row>
    <row r="831" customFormat="false" ht="13.5" hidden="false" customHeight="false" outlineLevel="0" collapsed="false">
      <c r="F831" s="148" t="s">
        <v>1066</v>
      </c>
      <c r="G831" s="148" t="s">
        <v>196</v>
      </c>
      <c r="H831" s="148" t="s">
        <v>197</v>
      </c>
    </row>
    <row r="832" customFormat="false" ht="13.5" hidden="false" customHeight="false" outlineLevel="0" collapsed="false">
      <c r="F832" s="148" t="s">
        <v>1067</v>
      </c>
      <c r="G832" s="148" t="s">
        <v>137</v>
      </c>
      <c r="H832" s="148" t="s">
        <v>242</v>
      </c>
    </row>
    <row r="833" customFormat="false" ht="13.5" hidden="false" customHeight="false" outlineLevel="0" collapsed="false">
      <c r="F833" s="148" t="s">
        <v>1068</v>
      </c>
      <c r="G833" s="148" t="s">
        <v>210</v>
      </c>
      <c r="H833" s="148" t="s">
        <v>211</v>
      </c>
    </row>
    <row r="834" customFormat="false" ht="13.5" hidden="false" customHeight="false" outlineLevel="0" collapsed="false">
      <c r="F834" s="148" t="s">
        <v>1069</v>
      </c>
      <c r="G834" s="148" t="s">
        <v>291</v>
      </c>
      <c r="H834" s="148" t="s">
        <v>292</v>
      </c>
    </row>
    <row r="835" customFormat="false" ht="13.5" hidden="false" customHeight="false" outlineLevel="0" collapsed="false">
      <c r="F835" s="148" t="s">
        <v>1070</v>
      </c>
      <c r="G835" s="148" t="s">
        <v>291</v>
      </c>
      <c r="H835" s="148" t="s">
        <v>292</v>
      </c>
    </row>
    <row r="836" customFormat="false" ht="13.5" hidden="false" customHeight="false" outlineLevel="0" collapsed="false">
      <c r="F836" s="148" t="s">
        <v>1071</v>
      </c>
      <c r="G836" s="148" t="s">
        <v>235</v>
      </c>
      <c r="H836" s="148" t="s">
        <v>236</v>
      </c>
    </row>
    <row r="837" customFormat="false" ht="27" hidden="false" customHeight="false" outlineLevel="0" collapsed="false">
      <c r="F837" s="148" t="s">
        <v>1072</v>
      </c>
      <c r="G837" s="148" t="s">
        <v>188</v>
      </c>
      <c r="H837" s="148" t="s">
        <v>189</v>
      </c>
    </row>
    <row r="838" customFormat="false" ht="13.5" hidden="false" customHeight="false" outlineLevel="0" collapsed="false">
      <c r="F838" s="148" t="s">
        <v>1073</v>
      </c>
      <c r="G838" s="148" t="s">
        <v>196</v>
      </c>
      <c r="H838" s="148" t="s">
        <v>197</v>
      </c>
    </row>
    <row r="839" customFormat="false" ht="13.5" hidden="false" customHeight="false" outlineLevel="0" collapsed="false">
      <c r="F839" s="148" t="s">
        <v>1074</v>
      </c>
      <c r="G839" s="148" t="s">
        <v>359</v>
      </c>
      <c r="H839" s="148" t="s">
        <v>377</v>
      </c>
    </row>
    <row r="840" customFormat="false" ht="13.5" hidden="false" customHeight="false" outlineLevel="0" collapsed="false">
      <c r="F840" s="148" t="s">
        <v>1075</v>
      </c>
      <c r="G840" s="148" t="s">
        <v>188</v>
      </c>
      <c r="H840" s="148" t="s">
        <v>189</v>
      </c>
    </row>
    <row r="841" customFormat="false" ht="13.5" hidden="false" customHeight="false" outlineLevel="0" collapsed="false">
      <c r="F841" s="148" t="s">
        <v>1076</v>
      </c>
      <c r="G841" s="148" t="s">
        <v>210</v>
      </c>
      <c r="H841" s="148" t="s">
        <v>211</v>
      </c>
    </row>
    <row r="842" customFormat="false" ht="13.5" hidden="false" customHeight="false" outlineLevel="0" collapsed="false">
      <c r="F842" s="148" t="s">
        <v>1077</v>
      </c>
      <c r="G842" s="148" t="s">
        <v>291</v>
      </c>
      <c r="H842" s="148" t="s">
        <v>292</v>
      </c>
    </row>
    <row r="843" customFormat="false" ht="13.5" hidden="false" customHeight="false" outlineLevel="0" collapsed="false">
      <c r="F843" s="148" t="s">
        <v>1078</v>
      </c>
      <c r="G843" s="148" t="s">
        <v>149</v>
      </c>
      <c r="H843" s="148" t="s">
        <v>150</v>
      </c>
    </row>
    <row r="844" customFormat="false" ht="13.5" hidden="false" customHeight="false" outlineLevel="0" collapsed="false">
      <c r="F844" s="148" t="s">
        <v>1079</v>
      </c>
      <c r="G844" s="148" t="s">
        <v>137</v>
      </c>
      <c r="H844" s="148" t="s">
        <v>138</v>
      </c>
    </row>
    <row r="845" customFormat="false" ht="13.5" hidden="false" customHeight="false" outlineLevel="0" collapsed="false">
      <c r="F845" s="148" t="s">
        <v>1080</v>
      </c>
      <c r="G845" s="148" t="s">
        <v>291</v>
      </c>
      <c r="H845" s="148" t="s">
        <v>292</v>
      </c>
    </row>
    <row r="846" customFormat="false" ht="13.5" hidden="false" customHeight="false" outlineLevel="0" collapsed="false">
      <c r="F846" s="148" t="s">
        <v>1081</v>
      </c>
      <c r="G846" s="148" t="s">
        <v>166</v>
      </c>
      <c r="H846" s="148" t="s">
        <v>167</v>
      </c>
    </row>
    <row r="847" customFormat="false" ht="13.5" hidden="false" customHeight="false" outlineLevel="0" collapsed="false">
      <c r="F847" s="148" t="s">
        <v>1082</v>
      </c>
      <c r="G847" s="148" t="s">
        <v>188</v>
      </c>
      <c r="H847" s="148" t="s">
        <v>189</v>
      </c>
    </row>
    <row r="848" customFormat="false" ht="13.5" hidden="false" customHeight="false" outlineLevel="0" collapsed="false">
      <c r="F848" s="148" t="s">
        <v>1083</v>
      </c>
      <c r="G848" s="148" t="s">
        <v>149</v>
      </c>
      <c r="H848" s="148" t="s">
        <v>150</v>
      </c>
    </row>
    <row r="849" customFormat="false" ht="13.5" hidden="false" customHeight="false" outlineLevel="0" collapsed="false">
      <c r="F849" s="148" t="s">
        <v>1084</v>
      </c>
      <c r="G849" s="148" t="s">
        <v>181</v>
      </c>
      <c r="H849" s="148" t="s">
        <v>280</v>
      </c>
    </row>
    <row r="850" customFormat="false" ht="13.5" hidden="false" customHeight="false" outlineLevel="0" collapsed="false">
      <c r="F850" s="148" t="s">
        <v>1085</v>
      </c>
      <c r="G850" s="148" t="s">
        <v>192</v>
      </c>
      <c r="H850" s="148" t="s">
        <v>193</v>
      </c>
    </row>
    <row r="851" customFormat="false" ht="13.5" hidden="false" customHeight="false" outlineLevel="0" collapsed="false">
      <c r="F851" s="148" t="s">
        <v>1086</v>
      </c>
      <c r="G851" s="148" t="s">
        <v>232</v>
      </c>
      <c r="H851" s="148" t="s">
        <v>263</v>
      </c>
    </row>
    <row r="852" customFormat="false" ht="13.5" hidden="false" customHeight="false" outlineLevel="0" collapsed="false">
      <c r="F852" s="148" t="s">
        <v>1087</v>
      </c>
      <c r="G852" s="148" t="s">
        <v>181</v>
      </c>
      <c r="H852" s="148" t="s">
        <v>280</v>
      </c>
    </row>
    <row r="853" customFormat="false" ht="13.5" hidden="false" customHeight="false" outlineLevel="0" collapsed="false">
      <c r="F853" s="148" t="s">
        <v>1088</v>
      </c>
      <c r="G853" s="148" t="s">
        <v>313</v>
      </c>
      <c r="H853" s="148" t="s">
        <v>314</v>
      </c>
    </row>
    <row r="854" customFormat="false" ht="13.5" hidden="false" customHeight="false" outlineLevel="0" collapsed="false">
      <c r="F854" s="148" t="s">
        <v>1089</v>
      </c>
      <c r="G854" s="148" t="s">
        <v>181</v>
      </c>
      <c r="H854" s="148" t="s">
        <v>182</v>
      </c>
    </row>
    <row r="855" customFormat="false" ht="13.5" hidden="false" customHeight="false" outlineLevel="0" collapsed="false">
      <c r="F855" s="148" t="s">
        <v>1090</v>
      </c>
      <c r="G855" s="148" t="s">
        <v>137</v>
      </c>
      <c r="H855" s="148" t="s">
        <v>138</v>
      </c>
    </row>
    <row r="856" customFormat="false" ht="13.5" hidden="false" customHeight="false" outlineLevel="0" collapsed="false">
      <c r="F856" s="148" t="s">
        <v>1091</v>
      </c>
      <c r="G856" s="148" t="s">
        <v>188</v>
      </c>
      <c r="H856" s="148" t="s">
        <v>189</v>
      </c>
    </row>
    <row r="857" customFormat="false" ht="13.5" hidden="false" customHeight="false" outlineLevel="0" collapsed="false">
      <c r="F857" s="148" t="s">
        <v>1092</v>
      </c>
      <c r="G857" s="148" t="s">
        <v>476</v>
      </c>
      <c r="H857" s="148" t="s">
        <v>214</v>
      </c>
    </row>
    <row r="858" customFormat="false" ht="13.5" hidden="false" customHeight="false" outlineLevel="0" collapsed="false">
      <c r="F858" s="148" t="s">
        <v>1093</v>
      </c>
      <c r="G858" s="148" t="s">
        <v>196</v>
      </c>
      <c r="H858" s="148" t="s">
        <v>197</v>
      </c>
    </row>
    <row r="859" customFormat="false" ht="13.5" hidden="false" customHeight="false" outlineLevel="0" collapsed="false">
      <c r="F859" s="148" t="s">
        <v>1094</v>
      </c>
      <c r="G859" s="148" t="s">
        <v>181</v>
      </c>
      <c r="H859" s="148" t="s">
        <v>280</v>
      </c>
    </row>
    <row r="860" customFormat="false" ht="13.5" hidden="false" customHeight="false" outlineLevel="0" collapsed="false">
      <c r="F860" s="148" t="s">
        <v>1095</v>
      </c>
      <c r="G860" s="148" t="s">
        <v>181</v>
      </c>
      <c r="H860" s="148" t="s">
        <v>182</v>
      </c>
    </row>
    <row r="861" customFormat="false" ht="13.5" hidden="false" customHeight="false" outlineLevel="0" collapsed="false">
      <c r="F861" s="148" t="s">
        <v>1096</v>
      </c>
      <c r="G861" s="148" t="s">
        <v>137</v>
      </c>
      <c r="H861" s="148" t="s">
        <v>242</v>
      </c>
    </row>
    <row r="862" customFormat="false" ht="13.5" hidden="false" customHeight="false" outlineLevel="0" collapsed="false">
      <c r="F862" s="148" t="s">
        <v>1097</v>
      </c>
      <c r="G862" s="148" t="s">
        <v>196</v>
      </c>
      <c r="H862" s="148" t="s">
        <v>197</v>
      </c>
    </row>
    <row r="863" customFormat="false" ht="13.5" hidden="false" customHeight="false" outlineLevel="0" collapsed="false">
      <c r="F863" s="148" t="s">
        <v>1098</v>
      </c>
      <c r="G863" s="148" t="s">
        <v>200</v>
      </c>
      <c r="H863" s="148" t="s">
        <v>201</v>
      </c>
    </row>
    <row r="864" customFormat="false" ht="13.5" hidden="false" customHeight="false" outlineLevel="0" collapsed="false">
      <c r="F864" s="148" t="s">
        <v>1099</v>
      </c>
      <c r="G864" s="148" t="s">
        <v>137</v>
      </c>
      <c r="H864" s="148" t="s">
        <v>242</v>
      </c>
    </row>
    <row r="865" customFormat="false" ht="13.5" hidden="false" customHeight="false" outlineLevel="0" collapsed="false">
      <c r="F865" s="148" t="s">
        <v>1100</v>
      </c>
      <c r="G865" s="148" t="s">
        <v>196</v>
      </c>
      <c r="H865" s="148" t="s">
        <v>197</v>
      </c>
    </row>
    <row r="866" customFormat="false" ht="13.5" hidden="false" customHeight="false" outlineLevel="0" collapsed="false">
      <c r="F866" s="148" t="s">
        <v>1101</v>
      </c>
      <c r="G866" s="148" t="s">
        <v>232</v>
      </c>
      <c r="H866" s="148" t="s">
        <v>263</v>
      </c>
    </row>
    <row r="867" customFormat="false" ht="13.5" hidden="false" customHeight="false" outlineLevel="0" collapsed="false">
      <c r="F867" s="148" t="s">
        <v>1102</v>
      </c>
      <c r="G867" s="148" t="s">
        <v>291</v>
      </c>
      <c r="H867" s="148" t="s">
        <v>292</v>
      </c>
    </row>
    <row r="868" customFormat="false" ht="13.5" hidden="false" customHeight="false" outlineLevel="0" collapsed="false">
      <c r="F868" s="148" t="s">
        <v>1103</v>
      </c>
      <c r="G868" s="148" t="s">
        <v>213</v>
      </c>
      <c r="H868" s="148" t="s">
        <v>214</v>
      </c>
    </row>
    <row r="869" customFormat="false" ht="13.5" hidden="false" customHeight="false" outlineLevel="0" collapsed="false">
      <c r="F869" s="148" t="s">
        <v>1104</v>
      </c>
      <c r="G869" s="148" t="s">
        <v>383</v>
      </c>
      <c r="H869" s="148" t="s">
        <v>314</v>
      </c>
    </row>
    <row r="870" customFormat="false" ht="13.5" hidden="false" customHeight="false" outlineLevel="0" collapsed="false">
      <c r="F870" s="148" t="s">
        <v>1105</v>
      </c>
      <c r="G870" s="148" t="s">
        <v>171</v>
      </c>
      <c r="H870" s="148" t="s">
        <v>172</v>
      </c>
    </row>
    <row r="871" customFormat="false" ht="13.5" hidden="false" customHeight="false" outlineLevel="0" collapsed="false">
      <c r="F871" s="148" t="s">
        <v>1106</v>
      </c>
      <c r="G871" s="148" t="s">
        <v>166</v>
      </c>
      <c r="H871" s="148" t="s">
        <v>167</v>
      </c>
    </row>
    <row r="872" customFormat="false" ht="13.5" hidden="false" customHeight="false" outlineLevel="0" collapsed="false">
      <c r="F872" s="148" t="s">
        <v>1107</v>
      </c>
      <c r="G872" s="148" t="s">
        <v>359</v>
      </c>
      <c r="H872" s="148" t="s">
        <v>360</v>
      </c>
    </row>
    <row r="873" customFormat="false" ht="13.5" hidden="false" customHeight="false" outlineLevel="0" collapsed="false">
      <c r="F873" s="148" t="s">
        <v>1108</v>
      </c>
      <c r="G873" s="148" t="s">
        <v>188</v>
      </c>
      <c r="H873" s="148" t="s">
        <v>189</v>
      </c>
    </row>
    <row r="874" customFormat="false" ht="13.5" hidden="false" customHeight="false" outlineLevel="0" collapsed="false">
      <c r="F874" s="148" t="s">
        <v>1109</v>
      </c>
      <c r="G874" s="148" t="s">
        <v>137</v>
      </c>
      <c r="H874" s="148" t="s">
        <v>159</v>
      </c>
    </row>
    <row r="875" customFormat="false" ht="13.5" hidden="false" customHeight="false" outlineLevel="0" collapsed="false">
      <c r="F875" s="148" t="s">
        <v>1110</v>
      </c>
      <c r="G875" s="148" t="s">
        <v>216</v>
      </c>
      <c r="H875" s="148" t="s">
        <v>217</v>
      </c>
    </row>
    <row r="876" customFormat="false" ht="13.5" hidden="false" customHeight="false" outlineLevel="0" collapsed="false">
      <c r="F876" s="148" t="s">
        <v>1111</v>
      </c>
      <c r="G876" s="148" t="s">
        <v>181</v>
      </c>
      <c r="H876" s="148" t="s">
        <v>280</v>
      </c>
    </row>
    <row r="877" customFormat="false" ht="13.5" hidden="false" customHeight="false" outlineLevel="0" collapsed="false">
      <c r="F877" s="148" t="s">
        <v>1112</v>
      </c>
      <c r="G877" s="148" t="s">
        <v>166</v>
      </c>
      <c r="H877" s="148" t="s">
        <v>167</v>
      </c>
    </row>
    <row r="878" customFormat="false" ht="13.5" hidden="false" customHeight="false" outlineLevel="0" collapsed="false">
      <c r="F878" s="148" t="s">
        <v>1113</v>
      </c>
      <c r="G878" s="148" t="s">
        <v>210</v>
      </c>
      <c r="H878" s="148" t="s">
        <v>211</v>
      </c>
    </row>
    <row r="879" customFormat="false" ht="13.5" hidden="false" customHeight="false" outlineLevel="0" collapsed="false">
      <c r="F879" s="148" t="s">
        <v>1114</v>
      </c>
      <c r="G879" s="148" t="s">
        <v>137</v>
      </c>
      <c r="H879" s="148" t="s">
        <v>138</v>
      </c>
    </row>
    <row r="880" customFormat="false" ht="13.5" hidden="false" customHeight="false" outlineLevel="0" collapsed="false">
      <c r="F880" s="148" t="s">
        <v>1115</v>
      </c>
      <c r="G880" s="148" t="s">
        <v>235</v>
      </c>
      <c r="H880" s="148" t="s">
        <v>236</v>
      </c>
    </row>
    <row r="881" customFormat="false" ht="13.5" hidden="false" customHeight="false" outlineLevel="0" collapsed="false">
      <c r="F881" s="148" t="s">
        <v>1116</v>
      </c>
      <c r="G881" s="148" t="s">
        <v>232</v>
      </c>
      <c r="H881" s="148" t="s">
        <v>233</v>
      </c>
    </row>
    <row r="882" customFormat="false" ht="13.5" hidden="false" customHeight="false" outlineLevel="0" collapsed="false">
      <c r="F882" s="148" t="s">
        <v>1117</v>
      </c>
      <c r="G882" s="148" t="s">
        <v>204</v>
      </c>
      <c r="H882" s="148" t="s">
        <v>205</v>
      </c>
    </row>
    <row r="883" customFormat="false" ht="13.5" hidden="false" customHeight="false" outlineLevel="0" collapsed="false">
      <c r="F883" s="148" t="s">
        <v>1118</v>
      </c>
      <c r="G883" s="148" t="s">
        <v>204</v>
      </c>
      <c r="H883" s="148" t="s">
        <v>205</v>
      </c>
    </row>
    <row r="884" customFormat="false" ht="13.5" hidden="false" customHeight="false" outlineLevel="0" collapsed="false">
      <c r="F884" s="148" t="s">
        <v>1119</v>
      </c>
      <c r="G884" s="148" t="s">
        <v>359</v>
      </c>
      <c r="H884" s="148" t="s">
        <v>360</v>
      </c>
    </row>
    <row r="885" customFormat="false" ht="13.5" hidden="false" customHeight="false" outlineLevel="0" collapsed="false">
      <c r="F885" s="148" t="s">
        <v>1120</v>
      </c>
      <c r="G885" s="148" t="s">
        <v>359</v>
      </c>
      <c r="H885" s="148" t="s">
        <v>377</v>
      </c>
    </row>
    <row r="886" customFormat="false" ht="13.5" hidden="false" customHeight="false" outlineLevel="0" collapsed="false">
      <c r="F886" s="148" t="s">
        <v>1121</v>
      </c>
      <c r="G886" s="148" t="s">
        <v>192</v>
      </c>
      <c r="H886" s="148" t="s">
        <v>193</v>
      </c>
    </row>
    <row r="887" customFormat="false" ht="13.5" hidden="false" customHeight="false" outlineLevel="0" collapsed="false">
      <c r="F887" s="148" t="s">
        <v>1122</v>
      </c>
      <c r="G887" s="148" t="s">
        <v>166</v>
      </c>
      <c r="H887" s="148" t="s">
        <v>167</v>
      </c>
    </row>
    <row r="888" customFormat="false" ht="13.5" hidden="false" customHeight="false" outlineLevel="0" collapsed="false">
      <c r="F888" s="148" t="s">
        <v>1123</v>
      </c>
      <c r="G888" s="148" t="s">
        <v>181</v>
      </c>
      <c r="H888" s="148" t="s">
        <v>182</v>
      </c>
    </row>
    <row r="889" customFormat="false" ht="13.5" hidden="false" customHeight="false" outlineLevel="0" collapsed="false">
      <c r="F889" s="148" t="s">
        <v>1124</v>
      </c>
      <c r="G889" s="148" t="s">
        <v>232</v>
      </c>
      <c r="H889" s="148" t="s">
        <v>263</v>
      </c>
    </row>
    <row r="890" customFormat="false" ht="13.5" hidden="false" customHeight="false" outlineLevel="0" collapsed="false">
      <c r="F890" s="148" t="s">
        <v>1125</v>
      </c>
      <c r="G890" s="148" t="s">
        <v>476</v>
      </c>
      <c r="H890" s="148" t="s">
        <v>214</v>
      </c>
    </row>
    <row r="891" customFormat="false" ht="13.5" hidden="false" customHeight="false" outlineLevel="0" collapsed="false">
      <c r="F891" s="148" t="s">
        <v>1126</v>
      </c>
      <c r="G891" s="148" t="s">
        <v>196</v>
      </c>
      <c r="H891" s="148" t="s">
        <v>197</v>
      </c>
    </row>
    <row r="892" customFormat="false" ht="13.5" hidden="false" customHeight="false" outlineLevel="0" collapsed="false">
      <c r="F892" s="148" t="s">
        <v>1127</v>
      </c>
      <c r="G892" s="148" t="s">
        <v>232</v>
      </c>
      <c r="H892" s="148" t="s">
        <v>189</v>
      </c>
    </row>
    <row r="893" customFormat="false" ht="13.5" hidden="false" customHeight="false" outlineLevel="0" collapsed="false">
      <c r="F893" s="148" t="s">
        <v>1128</v>
      </c>
      <c r="G893" s="148" t="s">
        <v>359</v>
      </c>
      <c r="H893" s="148" t="s">
        <v>360</v>
      </c>
    </row>
    <row r="894" customFormat="false" ht="13.5" hidden="false" customHeight="false" outlineLevel="0" collapsed="false">
      <c r="F894" s="148" t="s">
        <v>1129</v>
      </c>
      <c r="G894" s="148" t="s">
        <v>210</v>
      </c>
      <c r="H894" s="148" t="s">
        <v>211</v>
      </c>
    </row>
    <row r="895" customFormat="false" ht="13.5" hidden="false" customHeight="false" outlineLevel="0" collapsed="false">
      <c r="F895" s="148" t="s">
        <v>1130</v>
      </c>
      <c r="G895" s="148" t="s">
        <v>181</v>
      </c>
      <c r="H895" s="148" t="s">
        <v>182</v>
      </c>
    </row>
    <row r="896" customFormat="false" ht="13.5" hidden="false" customHeight="false" outlineLevel="0" collapsed="false">
      <c r="F896" s="148" t="s">
        <v>1131</v>
      </c>
      <c r="G896" s="148" t="s">
        <v>232</v>
      </c>
      <c r="H896" s="148" t="s">
        <v>263</v>
      </c>
    </row>
    <row r="897" customFormat="false" ht="13.5" hidden="false" customHeight="false" outlineLevel="0" collapsed="false">
      <c r="F897" s="148" t="s">
        <v>1132</v>
      </c>
      <c r="G897" s="148" t="s">
        <v>137</v>
      </c>
      <c r="H897" s="148" t="s">
        <v>242</v>
      </c>
    </row>
    <row r="898" customFormat="false" ht="13.5" hidden="false" customHeight="false" outlineLevel="0" collapsed="false">
      <c r="F898" s="148" t="s">
        <v>1133</v>
      </c>
      <c r="G898" s="148" t="s">
        <v>359</v>
      </c>
      <c r="H898" s="148" t="s">
        <v>360</v>
      </c>
    </row>
    <row r="899" customFormat="false" ht="13.5" hidden="false" customHeight="false" outlineLevel="0" collapsed="false">
      <c r="F899" s="148" t="s">
        <v>1134</v>
      </c>
      <c r="G899" s="148" t="s">
        <v>220</v>
      </c>
      <c r="H899" s="148" t="s">
        <v>221</v>
      </c>
    </row>
    <row r="900" customFormat="false" ht="13.5" hidden="false" customHeight="false" outlineLevel="0" collapsed="false">
      <c r="F900" s="148" t="s">
        <v>1135</v>
      </c>
      <c r="G900" s="148" t="s">
        <v>210</v>
      </c>
      <c r="H900" s="148" t="s">
        <v>211</v>
      </c>
    </row>
    <row r="901" customFormat="false" ht="13.5" hidden="false" customHeight="false" outlineLevel="0" collapsed="false">
      <c r="F901" s="148" t="s">
        <v>1136</v>
      </c>
      <c r="G901" s="148" t="s">
        <v>137</v>
      </c>
      <c r="H901" s="148" t="s">
        <v>159</v>
      </c>
    </row>
    <row r="902" customFormat="false" ht="13.5" hidden="false" customHeight="false" outlineLevel="0" collapsed="false">
      <c r="F902" s="148" t="s">
        <v>1137</v>
      </c>
      <c r="G902" s="148" t="s">
        <v>291</v>
      </c>
      <c r="H902" s="148" t="s">
        <v>292</v>
      </c>
    </row>
    <row r="903" customFormat="false" ht="13.5" hidden="false" customHeight="false" outlineLevel="0" collapsed="false">
      <c r="F903" s="148" t="s">
        <v>1138</v>
      </c>
      <c r="G903" s="148" t="s">
        <v>137</v>
      </c>
      <c r="H903" s="148" t="s">
        <v>138</v>
      </c>
    </row>
    <row r="904" customFormat="false" ht="13.5" hidden="false" customHeight="false" outlineLevel="0" collapsed="false">
      <c r="F904" s="148" t="s">
        <v>1139</v>
      </c>
      <c r="G904" s="148" t="s">
        <v>137</v>
      </c>
      <c r="H904" s="148" t="s">
        <v>138</v>
      </c>
    </row>
    <row r="905" customFormat="false" ht="13.5" hidden="false" customHeight="false" outlineLevel="0" collapsed="false">
      <c r="F905" s="148" t="s">
        <v>1140</v>
      </c>
      <c r="G905" s="148" t="s">
        <v>229</v>
      </c>
      <c r="H905" s="148" t="s">
        <v>230</v>
      </c>
    </row>
    <row r="906" customFormat="false" ht="13.5" hidden="false" customHeight="false" outlineLevel="0" collapsed="false">
      <c r="F906" s="148" t="s">
        <v>1141</v>
      </c>
      <c r="G906" s="148" t="s">
        <v>225</v>
      </c>
      <c r="H906" s="148" t="s">
        <v>226</v>
      </c>
    </row>
    <row r="907" customFormat="false" ht="13.5" hidden="false" customHeight="false" outlineLevel="0" collapsed="false">
      <c r="F907" s="148" t="s">
        <v>1142</v>
      </c>
      <c r="G907" s="148" t="s">
        <v>137</v>
      </c>
      <c r="H907" s="148" t="s">
        <v>138</v>
      </c>
    </row>
    <row r="908" customFormat="false" ht="13.5" hidden="false" customHeight="false" outlineLevel="0" collapsed="false">
      <c r="F908" s="148" t="s">
        <v>1143</v>
      </c>
      <c r="G908" s="148" t="s">
        <v>196</v>
      </c>
      <c r="H908" s="148" t="s">
        <v>197</v>
      </c>
    </row>
    <row r="909" customFormat="false" ht="13.5" hidden="false" customHeight="false" outlineLevel="0" collapsed="false">
      <c r="F909" s="148" t="s">
        <v>1144</v>
      </c>
      <c r="G909" s="148" t="s">
        <v>213</v>
      </c>
      <c r="H909" s="148" t="s">
        <v>214</v>
      </c>
    </row>
    <row r="910" customFormat="false" ht="13.5" hidden="false" customHeight="false" outlineLevel="0" collapsed="false">
      <c r="F910" s="148" t="s">
        <v>1145</v>
      </c>
      <c r="G910" s="148" t="s">
        <v>225</v>
      </c>
      <c r="H910" s="148" t="s">
        <v>226</v>
      </c>
    </row>
    <row r="911" customFormat="false" ht="13.5" hidden="false" customHeight="false" outlineLevel="0" collapsed="false">
      <c r="F911" s="148" t="s">
        <v>1146</v>
      </c>
      <c r="G911" s="148" t="s">
        <v>210</v>
      </c>
      <c r="H911" s="148" t="s">
        <v>211</v>
      </c>
    </row>
    <row r="912" customFormat="false" ht="13.5" hidden="false" customHeight="false" outlineLevel="0" collapsed="false">
      <c r="F912" s="148" t="s">
        <v>1147</v>
      </c>
      <c r="G912" s="148" t="s">
        <v>225</v>
      </c>
      <c r="H912" s="148" t="s">
        <v>226</v>
      </c>
    </row>
    <row r="913" customFormat="false" ht="13.5" hidden="false" customHeight="false" outlineLevel="0" collapsed="false">
      <c r="F913" s="148" t="s">
        <v>1148</v>
      </c>
      <c r="G913" s="148" t="s">
        <v>137</v>
      </c>
      <c r="H913" s="148" t="s">
        <v>242</v>
      </c>
    </row>
    <row r="914" customFormat="false" ht="13.5" hidden="false" customHeight="false" outlineLevel="0" collapsed="false">
      <c r="F914" s="148" t="s">
        <v>1149</v>
      </c>
      <c r="G914" s="148" t="s">
        <v>210</v>
      </c>
      <c r="H914" s="148" t="s">
        <v>211</v>
      </c>
    </row>
    <row r="915" customFormat="false" ht="13.5" hidden="false" customHeight="false" outlineLevel="0" collapsed="false">
      <c r="F915" s="148" t="s">
        <v>1150</v>
      </c>
      <c r="G915" s="148" t="s">
        <v>196</v>
      </c>
      <c r="H915" s="148" t="s">
        <v>197</v>
      </c>
    </row>
    <row r="916" customFormat="false" ht="13.5" hidden="false" customHeight="false" outlineLevel="0" collapsed="false">
      <c r="F916" s="148" t="s">
        <v>1151</v>
      </c>
      <c r="G916" s="148" t="s">
        <v>225</v>
      </c>
      <c r="H916" s="148" t="s">
        <v>226</v>
      </c>
    </row>
    <row r="917" customFormat="false" ht="13.5" hidden="false" customHeight="false" outlineLevel="0" collapsed="false">
      <c r="F917" s="148" t="s">
        <v>1152</v>
      </c>
      <c r="G917" s="148" t="s">
        <v>181</v>
      </c>
      <c r="H917" s="148" t="s">
        <v>280</v>
      </c>
    </row>
    <row r="918" customFormat="false" ht="13.5" hidden="false" customHeight="false" outlineLevel="0" collapsed="false">
      <c r="F918" s="148" t="s">
        <v>1153</v>
      </c>
      <c r="G918" s="148" t="s">
        <v>196</v>
      </c>
      <c r="H918" s="148" t="s">
        <v>197</v>
      </c>
    </row>
    <row r="919" customFormat="false" ht="13.5" hidden="false" customHeight="false" outlineLevel="0" collapsed="false">
      <c r="F919" s="148" t="s">
        <v>1154</v>
      </c>
      <c r="G919" s="148" t="s">
        <v>235</v>
      </c>
      <c r="H919" s="148" t="s">
        <v>236</v>
      </c>
    </row>
    <row r="920" customFormat="false" ht="13.5" hidden="false" customHeight="false" outlineLevel="0" collapsed="false">
      <c r="F920" s="148" t="s">
        <v>1155</v>
      </c>
      <c r="G920" s="148" t="s">
        <v>299</v>
      </c>
      <c r="H920" s="148" t="s">
        <v>300</v>
      </c>
    </row>
    <row r="921" customFormat="false" ht="13.5" hidden="false" customHeight="false" outlineLevel="0" collapsed="false">
      <c r="F921" s="148" t="s">
        <v>1156</v>
      </c>
      <c r="G921" s="148" t="s">
        <v>232</v>
      </c>
      <c r="H921" s="148" t="s">
        <v>233</v>
      </c>
    </row>
    <row r="922" customFormat="false" ht="13.5" hidden="false" customHeight="false" outlineLevel="0" collapsed="false">
      <c r="F922" s="148" t="s">
        <v>1157</v>
      </c>
      <c r="G922" s="148" t="s">
        <v>176</v>
      </c>
      <c r="H922" s="148" t="s">
        <v>177</v>
      </c>
    </row>
    <row r="923" customFormat="false" ht="13.5" hidden="false" customHeight="false" outlineLevel="0" collapsed="false">
      <c r="F923" s="148" t="s">
        <v>1158</v>
      </c>
      <c r="G923" s="148" t="s">
        <v>225</v>
      </c>
      <c r="H923" s="148" t="s">
        <v>226</v>
      </c>
    </row>
    <row r="924" customFormat="false" ht="13.5" hidden="false" customHeight="false" outlineLevel="0" collapsed="false">
      <c r="F924" s="148" t="s">
        <v>1159</v>
      </c>
      <c r="G924" s="148" t="s">
        <v>225</v>
      </c>
      <c r="H924" s="148" t="s">
        <v>1160</v>
      </c>
    </row>
    <row r="925" customFormat="false" ht="13.5" hidden="false" customHeight="false" outlineLevel="0" collapsed="false">
      <c r="F925" s="148" t="s">
        <v>1161</v>
      </c>
      <c r="G925" s="148" t="s">
        <v>181</v>
      </c>
      <c r="H925" s="148" t="s">
        <v>280</v>
      </c>
    </row>
    <row r="926" customFormat="false" ht="13.5" hidden="false" customHeight="false" outlineLevel="0" collapsed="false">
      <c r="F926" s="148" t="s">
        <v>1162</v>
      </c>
      <c r="G926" s="148" t="s">
        <v>229</v>
      </c>
      <c r="H926" s="148" t="s">
        <v>230</v>
      </c>
    </row>
    <row r="927" customFormat="false" ht="13.5" hidden="false" customHeight="false" outlineLevel="0" collapsed="false">
      <c r="F927" s="148" t="s">
        <v>1163</v>
      </c>
      <c r="G927" s="148" t="s">
        <v>259</v>
      </c>
      <c r="H927" s="148" t="s">
        <v>260</v>
      </c>
    </row>
    <row r="928" customFormat="false" ht="13.5" hidden="false" customHeight="false" outlineLevel="0" collapsed="false">
      <c r="F928" s="148" t="s">
        <v>1164</v>
      </c>
      <c r="G928" s="148" t="s">
        <v>137</v>
      </c>
      <c r="H928" s="148" t="s">
        <v>242</v>
      </c>
    </row>
    <row r="929" customFormat="false" ht="13.5" hidden="false" customHeight="false" outlineLevel="0" collapsed="false">
      <c r="F929" s="148" t="s">
        <v>1165</v>
      </c>
      <c r="G929" s="148" t="s">
        <v>232</v>
      </c>
      <c r="H929" s="148" t="s">
        <v>263</v>
      </c>
    </row>
    <row r="930" customFormat="false" ht="13.5" hidden="false" customHeight="false" outlineLevel="0" collapsed="false">
      <c r="F930" s="148" t="s">
        <v>1166</v>
      </c>
      <c r="G930" s="148" t="s">
        <v>181</v>
      </c>
      <c r="H930" s="148" t="s">
        <v>182</v>
      </c>
    </row>
    <row r="931" customFormat="false" ht="13.5" hidden="false" customHeight="false" outlineLevel="0" collapsed="false">
      <c r="F931" s="148" t="s">
        <v>1167</v>
      </c>
      <c r="G931" s="148" t="s">
        <v>515</v>
      </c>
      <c r="H931" s="148" t="s">
        <v>205</v>
      </c>
    </row>
    <row r="932" customFormat="false" ht="13.5" hidden="false" customHeight="false" outlineLevel="0" collapsed="false">
      <c r="F932" s="148" t="s">
        <v>1168</v>
      </c>
      <c r="G932" s="148" t="s">
        <v>232</v>
      </c>
      <c r="H932" s="148" t="s">
        <v>263</v>
      </c>
    </row>
    <row r="933" customFormat="false" ht="13.5" hidden="false" customHeight="false" outlineLevel="0" collapsed="false">
      <c r="F933" s="148" t="s">
        <v>1169</v>
      </c>
      <c r="G933" s="148" t="s">
        <v>210</v>
      </c>
      <c r="H933" s="148" t="s">
        <v>211</v>
      </c>
    </row>
    <row r="934" customFormat="false" ht="13.5" hidden="false" customHeight="false" outlineLevel="0" collapsed="false">
      <c r="F934" s="148" t="s">
        <v>1170</v>
      </c>
      <c r="G934" s="148" t="s">
        <v>137</v>
      </c>
      <c r="H934" s="148" t="s">
        <v>242</v>
      </c>
    </row>
    <row r="935" customFormat="false" ht="13.5" hidden="false" customHeight="false" outlineLevel="0" collapsed="false">
      <c r="F935" s="148" t="s">
        <v>1171</v>
      </c>
      <c r="G935" s="148" t="s">
        <v>232</v>
      </c>
      <c r="H935" s="148" t="s">
        <v>263</v>
      </c>
    </row>
    <row r="936" customFormat="false" ht="13.5" hidden="false" customHeight="false" outlineLevel="0" collapsed="false">
      <c r="F936" s="148" t="s">
        <v>1172</v>
      </c>
      <c r="G936" s="148" t="s">
        <v>229</v>
      </c>
      <c r="H936" s="148" t="s">
        <v>230</v>
      </c>
    </row>
    <row r="937" customFormat="false" ht="13.5" hidden="false" customHeight="false" outlineLevel="0" collapsed="false">
      <c r="F937" s="148" t="s">
        <v>1173</v>
      </c>
      <c r="G937" s="148" t="s">
        <v>149</v>
      </c>
      <c r="H937" s="148" t="s">
        <v>150</v>
      </c>
    </row>
    <row r="938" customFormat="false" ht="13.5" hidden="false" customHeight="false" outlineLevel="0" collapsed="false">
      <c r="F938" s="148" t="s">
        <v>1174</v>
      </c>
      <c r="G938" s="148" t="s">
        <v>476</v>
      </c>
      <c r="H938" s="148" t="s">
        <v>214</v>
      </c>
    </row>
    <row r="939" customFormat="false" ht="13.5" hidden="false" customHeight="false" outlineLevel="0" collapsed="false">
      <c r="F939" s="148" t="s">
        <v>1175</v>
      </c>
      <c r="G939" s="148" t="s">
        <v>359</v>
      </c>
      <c r="H939" s="148" t="s">
        <v>360</v>
      </c>
    </row>
    <row r="940" customFormat="false" ht="13.5" hidden="false" customHeight="false" outlineLevel="0" collapsed="false">
      <c r="F940" s="148" t="s">
        <v>1176</v>
      </c>
      <c r="G940" s="148" t="s">
        <v>137</v>
      </c>
      <c r="H940" s="148" t="s">
        <v>138</v>
      </c>
    </row>
    <row r="941" customFormat="false" ht="13.5" hidden="false" customHeight="false" outlineLevel="0" collapsed="false">
      <c r="F941" s="148" t="s">
        <v>1177</v>
      </c>
      <c r="G941" s="148" t="s">
        <v>299</v>
      </c>
      <c r="H941" s="148" t="s">
        <v>300</v>
      </c>
    </row>
    <row r="942" customFormat="false" ht="13.5" hidden="false" customHeight="false" outlineLevel="0" collapsed="false">
      <c r="F942" s="148" t="s">
        <v>1178</v>
      </c>
      <c r="G942" s="148" t="s">
        <v>259</v>
      </c>
      <c r="H942" s="148" t="s">
        <v>260</v>
      </c>
    </row>
    <row r="943" customFormat="false" ht="13.5" hidden="false" customHeight="false" outlineLevel="0" collapsed="false">
      <c r="F943" s="148" t="s">
        <v>1179</v>
      </c>
      <c r="G943" s="148" t="s">
        <v>210</v>
      </c>
      <c r="H943" s="148" t="s">
        <v>211</v>
      </c>
    </row>
    <row r="944" customFormat="false" ht="13.5" hidden="false" customHeight="false" outlineLevel="0" collapsed="false">
      <c r="F944" s="148" t="s">
        <v>1180</v>
      </c>
      <c r="G944" s="148" t="s">
        <v>267</v>
      </c>
      <c r="H944" s="148" t="s">
        <v>205</v>
      </c>
    </row>
    <row r="945" customFormat="false" ht="13.5" hidden="false" customHeight="false" outlineLevel="0" collapsed="false">
      <c r="F945" s="148" t="s">
        <v>1181</v>
      </c>
      <c r="G945" s="148" t="s">
        <v>149</v>
      </c>
      <c r="H945" s="148" t="s">
        <v>150</v>
      </c>
    </row>
    <row r="946" customFormat="false" ht="13.5" hidden="false" customHeight="false" outlineLevel="0" collapsed="false">
      <c r="F946" s="148" t="s">
        <v>1182</v>
      </c>
      <c r="G946" s="148" t="s">
        <v>188</v>
      </c>
      <c r="H946" s="148" t="s">
        <v>189</v>
      </c>
    </row>
    <row r="947" customFormat="false" ht="13.5" hidden="false" customHeight="false" outlineLevel="0" collapsed="false">
      <c r="F947" s="148" t="s">
        <v>1183</v>
      </c>
      <c r="G947" s="148" t="s">
        <v>232</v>
      </c>
      <c r="H947" s="148" t="s">
        <v>263</v>
      </c>
    </row>
    <row r="948" customFormat="false" ht="13.5" hidden="false" customHeight="false" outlineLevel="0" collapsed="false">
      <c r="F948" s="148" t="s">
        <v>1184</v>
      </c>
      <c r="G948" s="148" t="s">
        <v>232</v>
      </c>
      <c r="H948" s="148" t="s">
        <v>263</v>
      </c>
    </row>
    <row r="949" customFormat="false" ht="13.5" hidden="false" customHeight="false" outlineLevel="0" collapsed="false">
      <c r="F949" s="148" t="s">
        <v>1185</v>
      </c>
      <c r="G949" s="148" t="s">
        <v>137</v>
      </c>
      <c r="H949" s="148" t="s">
        <v>242</v>
      </c>
    </row>
    <row r="950" customFormat="false" ht="13.5" hidden="false" customHeight="false" outlineLevel="0" collapsed="false">
      <c r="F950" s="148" t="s">
        <v>1186</v>
      </c>
      <c r="G950" s="148" t="s">
        <v>188</v>
      </c>
      <c r="H950" s="148" t="s">
        <v>189</v>
      </c>
    </row>
    <row r="951" customFormat="false" ht="13.5" hidden="false" customHeight="false" outlineLevel="0" collapsed="false">
      <c r="F951" s="148" t="s">
        <v>1187</v>
      </c>
      <c r="G951" s="148" t="s">
        <v>220</v>
      </c>
      <c r="H951" s="148" t="s">
        <v>221</v>
      </c>
    </row>
    <row r="952" customFormat="false" ht="13.5" hidden="false" customHeight="false" outlineLevel="0" collapsed="false">
      <c r="F952" s="148" t="s">
        <v>1188</v>
      </c>
      <c r="G952" s="148" t="s">
        <v>232</v>
      </c>
      <c r="H952" s="148" t="s">
        <v>263</v>
      </c>
    </row>
    <row r="953" customFormat="false" ht="13.5" hidden="false" customHeight="false" outlineLevel="0" collapsed="false">
      <c r="F953" s="148" t="s">
        <v>1189</v>
      </c>
      <c r="G953" s="148" t="s">
        <v>188</v>
      </c>
      <c r="H953" s="148" t="s">
        <v>189</v>
      </c>
    </row>
    <row r="954" customFormat="false" ht="13.5" hidden="false" customHeight="false" outlineLevel="0" collapsed="false">
      <c r="F954" s="148" t="s">
        <v>1190</v>
      </c>
      <c r="G954" s="148" t="s">
        <v>476</v>
      </c>
      <c r="H954" s="148" t="s">
        <v>214</v>
      </c>
    </row>
    <row r="955" customFormat="false" ht="13.5" hidden="false" customHeight="false" outlineLevel="0" collapsed="false">
      <c r="F955" s="148" t="s">
        <v>1191</v>
      </c>
      <c r="G955" s="148" t="s">
        <v>149</v>
      </c>
      <c r="H955" s="148" t="s">
        <v>150</v>
      </c>
    </row>
    <row r="956" customFormat="false" ht="13.5" hidden="false" customHeight="false" outlineLevel="0" collapsed="false">
      <c r="F956" s="148" t="s">
        <v>1192</v>
      </c>
      <c r="G956" s="148" t="s">
        <v>188</v>
      </c>
      <c r="H956" s="148" t="s">
        <v>189</v>
      </c>
    </row>
    <row r="957" customFormat="false" ht="13.5" hidden="false" customHeight="false" outlineLevel="0" collapsed="false">
      <c r="F957" s="148" t="s">
        <v>1193</v>
      </c>
      <c r="G957" s="148" t="s">
        <v>229</v>
      </c>
      <c r="H957" s="148" t="s">
        <v>230</v>
      </c>
    </row>
    <row r="958" customFormat="false" ht="13.5" hidden="false" customHeight="false" outlineLevel="0" collapsed="false">
      <c r="F958" s="148" t="s">
        <v>1194</v>
      </c>
      <c r="G958" s="148" t="s">
        <v>196</v>
      </c>
      <c r="H958" s="148" t="s">
        <v>197</v>
      </c>
    </row>
    <row r="959" customFormat="false" ht="13.5" hidden="false" customHeight="false" outlineLevel="0" collapsed="false">
      <c r="F959" s="148" t="s">
        <v>1195</v>
      </c>
      <c r="G959" s="148" t="s">
        <v>188</v>
      </c>
      <c r="H959" s="148" t="s">
        <v>189</v>
      </c>
    </row>
    <row r="960" customFormat="false" ht="13.5" hidden="false" customHeight="false" outlineLevel="0" collapsed="false">
      <c r="F960" s="148" t="s">
        <v>1196</v>
      </c>
      <c r="G960" s="148" t="s">
        <v>181</v>
      </c>
      <c r="H960" s="148" t="s">
        <v>182</v>
      </c>
    </row>
    <row r="961" customFormat="false" ht="13.5" hidden="false" customHeight="false" outlineLevel="0" collapsed="false">
      <c r="F961" s="148" t="s">
        <v>1197</v>
      </c>
      <c r="G961" s="148" t="s">
        <v>359</v>
      </c>
      <c r="H961" s="148" t="s">
        <v>360</v>
      </c>
    </row>
    <row r="962" customFormat="false" ht="13.5" hidden="false" customHeight="false" outlineLevel="0" collapsed="false">
      <c r="F962" s="148" t="s">
        <v>1198</v>
      </c>
      <c r="G962" s="148" t="s">
        <v>171</v>
      </c>
      <c r="H962" s="148" t="s">
        <v>172</v>
      </c>
    </row>
    <row r="963" customFormat="false" ht="13.5" hidden="false" customHeight="false" outlineLevel="0" collapsed="false">
      <c r="F963" s="148" t="s">
        <v>1199</v>
      </c>
      <c r="G963" s="148" t="s">
        <v>225</v>
      </c>
      <c r="H963" s="148" t="s">
        <v>226</v>
      </c>
    </row>
    <row r="964" customFormat="false" ht="13.5" hidden="false" customHeight="false" outlineLevel="0" collapsed="false">
      <c r="F964" s="148" t="s">
        <v>1200</v>
      </c>
      <c r="G964" s="148" t="s">
        <v>188</v>
      </c>
      <c r="H964" s="148" t="s">
        <v>189</v>
      </c>
    </row>
    <row r="965" customFormat="false" ht="13.5" hidden="false" customHeight="false" outlineLevel="0" collapsed="false">
      <c r="F965" s="148" t="s">
        <v>1201</v>
      </c>
      <c r="G965" s="148" t="s">
        <v>232</v>
      </c>
      <c r="H965" s="148" t="s">
        <v>263</v>
      </c>
    </row>
    <row r="966" customFormat="false" ht="13.5" hidden="false" customHeight="false" outlineLevel="0" collapsed="false">
      <c r="F966" s="148" t="s">
        <v>1202</v>
      </c>
      <c r="G966" s="148" t="s">
        <v>232</v>
      </c>
      <c r="H966" s="148" t="s">
        <v>263</v>
      </c>
    </row>
    <row r="967" customFormat="false" ht="13.5" hidden="false" customHeight="false" outlineLevel="0" collapsed="false">
      <c r="F967" s="148" t="s">
        <v>1203</v>
      </c>
      <c r="G967" s="148" t="s">
        <v>196</v>
      </c>
      <c r="H967" s="148" t="s">
        <v>197</v>
      </c>
    </row>
    <row r="968" customFormat="false" ht="13.5" hidden="false" customHeight="false" outlineLevel="0" collapsed="false">
      <c r="F968" s="148" t="s">
        <v>1204</v>
      </c>
      <c r="G968" s="148" t="s">
        <v>232</v>
      </c>
      <c r="H968" s="148" t="s">
        <v>263</v>
      </c>
    </row>
    <row r="969" customFormat="false" ht="13.5" hidden="false" customHeight="false" outlineLevel="0" collapsed="false">
      <c r="F969" s="148" t="s">
        <v>1205</v>
      </c>
      <c r="G969" s="148" t="s">
        <v>232</v>
      </c>
      <c r="H969" s="148" t="s">
        <v>263</v>
      </c>
    </row>
    <row r="970" customFormat="false" ht="13.5" hidden="false" customHeight="false" outlineLevel="0" collapsed="false">
      <c r="F970" s="148" t="s">
        <v>1206</v>
      </c>
      <c r="G970" s="148" t="s">
        <v>213</v>
      </c>
      <c r="H970" s="148" t="s">
        <v>214</v>
      </c>
    </row>
    <row r="971" customFormat="false" ht="13.5" hidden="false" customHeight="false" outlineLevel="0" collapsed="false">
      <c r="F971" s="148" t="s">
        <v>1207</v>
      </c>
      <c r="G971" s="148" t="s">
        <v>299</v>
      </c>
      <c r="H971" s="148" t="s">
        <v>300</v>
      </c>
    </row>
    <row r="972" customFormat="false" ht="13.5" hidden="false" customHeight="false" outlineLevel="0" collapsed="false">
      <c r="F972" s="148" t="s">
        <v>1208</v>
      </c>
      <c r="G972" s="148" t="s">
        <v>213</v>
      </c>
      <c r="H972" s="148" t="s">
        <v>214</v>
      </c>
    </row>
    <row r="973" customFormat="false" ht="13.5" hidden="false" customHeight="false" outlineLevel="0" collapsed="false">
      <c r="F973" s="148" t="s">
        <v>1209</v>
      </c>
      <c r="G973" s="148" t="s">
        <v>232</v>
      </c>
      <c r="H973" s="148" t="s">
        <v>233</v>
      </c>
    </row>
    <row r="974" customFormat="false" ht="13.5" hidden="false" customHeight="false" outlineLevel="0" collapsed="false">
      <c r="F974" s="148" t="s">
        <v>1210</v>
      </c>
      <c r="G974" s="148" t="s">
        <v>137</v>
      </c>
      <c r="H974" s="148" t="s">
        <v>138</v>
      </c>
    </row>
    <row r="975" customFormat="false" ht="13.5" hidden="false" customHeight="false" outlineLevel="0" collapsed="false">
      <c r="F975" s="148" t="s">
        <v>1211</v>
      </c>
      <c r="G975" s="148" t="s">
        <v>137</v>
      </c>
      <c r="H975" s="148" t="s">
        <v>242</v>
      </c>
    </row>
    <row r="976" customFormat="false" ht="13.5" hidden="false" customHeight="false" outlineLevel="0" collapsed="false">
      <c r="F976" s="148" t="s">
        <v>1212</v>
      </c>
      <c r="G976" s="148" t="s">
        <v>181</v>
      </c>
      <c r="H976" s="148" t="s">
        <v>280</v>
      </c>
    </row>
    <row r="977" customFormat="false" ht="13.5" hidden="false" customHeight="false" outlineLevel="0" collapsed="false">
      <c r="F977" s="148" t="s">
        <v>1213</v>
      </c>
      <c r="G977" s="148" t="s">
        <v>188</v>
      </c>
      <c r="H977" s="148" t="s">
        <v>189</v>
      </c>
    </row>
    <row r="978" customFormat="false" ht="13.5" hidden="false" customHeight="false" outlineLevel="0" collapsed="false">
      <c r="F978" s="148" t="s">
        <v>1214</v>
      </c>
      <c r="G978" s="148" t="s">
        <v>232</v>
      </c>
      <c r="H978" s="148" t="s">
        <v>263</v>
      </c>
    </row>
    <row r="979" customFormat="false" ht="13.5" hidden="false" customHeight="false" outlineLevel="0" collapsed="false">
      <c r="F979" s="148" t="s">
        <v>1215</v>
      </c>
      <c r="G979" s="148" t="s">
        <v>232</v>
      </c>
      <c r="H979" s="148" t="s">
        <v>263</v>
      </c>
    </row>
    <row r="980" customFormat="false" ht="13.5" hidden="false" customHeight="false" outlineLevel="0" collapsed="false">
      <c r="F980" s="148" t="s">
        <v>1216</v>
      </c>
      <c r="G980" s="148" t="s">
        <v>232</v>
      </c>
      <c r="H980" s="148" t="s">
        <v>263</v>
      </c>
    </row>
    <row r="981" customFormat="false" ht="13.5" hidden="false" customHeight="false" outlineLevel="0" collapsed="false">
      <c r="F981" s="148" t="s">
        <v>1217</v>
      </c>
      <c r="G981" s="148" t="s">
        <v>229</v>
      </c>
      <c r="H981" s="148" t="s">
        <v>230</v>
      </c>
    </row>
    <row r="982" customFormat="false" ht="13.5" hidden="false" customHeight="false" outlineLevel="0" collapsed="false">
      <c r="F982" s="148" t="s">
        <v>1218</v>
      </c>
      <c r="G982" s="148" t="s">
        <v>196</v>
      </c>
      <c r="H982" s="148" t="s">
        <v>197</v>
      </c>
    </row>
    <row r="983" customFormat="false" ht="13.5" hidden="false" customHeight="false" outlineLevel="0" collapsed="false">
      <c r="F983" s="148" t="s">
        <v>1219</v>
      </c>
      <c r="G983" s="148" t="s">
        <v>299</v>
      </c>
      <c r="H983" s="148" t="s">
        <v>300</v>
      </c>
    </row>
    <row r="984" customFormat="false" ht="13.5" hidden="false" customHeight="false" outlineLevel="0" collapsed="false">
      <c r="F984" s="148" t="s">
        <v>1220</v>
      </c>
      <c r="G984" s="148" t="s">
        <v>229</v>
      </c>
      <c r="H984" s="148" t="s">
        <v>230</v>
      </c>
    </row>
    <row r="985" customFormat="false" ht="13.5" hidden="false" customHeight="false" outlineLevel="0" collapsed="false">
      <c r="F985" s="148" t="s">
        <v>1221</v>
      </c>
      <c r="G985" s="148" t="s">
        <v>235</v>
      </c>
      <c r="H985" s="148" t="s">
        <v>236</v>
      </c>
    </row>
    <row r="986" customFormat="false" ht="13.5" hidden="false" customHeight="false" outlineLevel="0" collapsed="false">
      <c r="F986" s="148" t="s">
        <v>1222</v>
      </c>
      <c r="G986" s="148" t="s">
        <v>176</v>
      </c>
      <c r="H986" s="148" t="s">
        <v>177</v>
      </c>
    </row>
    <row r="987" customFormat="false" ht="13.5" hidden="false" customHeight="false" outlineLevel="0" collapsed="false">
      <c r="F987" s="148" t="s">
        <v>1223</v>
      </c>
      <c r="G987" s="148" t="s">
        <v>188</v>
      </c>
      <c r="H987" s="148" t="s">
        <v>189</v>
      </c>
    </row>
    <row r="988" customFormat="false" ht="13.5" hidden="false" customHeight="false" outlineLevel="0" collapsed="false">
      <c r="F988" s="148" t="s">
        <v>1224</v>
      </c>
      <c r="G988" s="148" t="s">
        <v>229</v>
      </c>
      <c r="H988" s="148" t="s">
        <v>230</v>
      </c>
    </row>
    <row r="989" customFormat="false" ht="13.5" hidden="false" customHeight="false" outlineLevel="0" collapsed="false">
      <c r="F989" s="148" t="s">
        <v>1225</v>
      </c>
      <c r="G989" s="148" t="s">
        <v>196</v>
      </c>
      <c r="H989" s="148" t="s">
        <v>197</v>
      </c>
    </row>
    <row r="990" customFormat="false" ht="13.5" hidden="false" customHeight="false" outlineLevel="0" collapsed="false">
      <c r="F990" s="148" t="s">
        <v>1226</v>
      </c>
      <c r="G990" s="148" t="s">
        <v>359</v>
      </c>
      <c r="H990" s="148" t="s">
        <v>377</v>
      </c>
    </row>
    <row r="991" customFormat="false" ht="13.5" hidden="false" customHeight="false" outlineLevel="0" collapsed="false">
      <c r="F991" s="148" t="s">
        <v>1227</v>
      </c>
      <c r="G991" s="148" t="s">
        <v>188</v>
      </c>
      <c r="H991" s="148" t="s">
        <v>189</v>
      </c>
    </row>
    <row r="992" customFormat="false" ht="13.5" hidden="false" customHeight="false" outlineLevel="0" collapsed="false">
      <c r="F992" s="148" t="s">
        <v>1228</v>
      </c>
      <c r="G992" s="148" t="s">
        <v>188</v>
      </c>
      <c r="H992" s="148" t="s">
        <v>189</v>
      </c>
    </row>
    <row r="993" customFormat="false" ht="13.5" hidden="false" customHeight="false" outlineLevel="0" collapsed="false">
      <c r="F993" s="148" t="s">
        <v>1229</v>
      </c>
      <c r="G993" s="148" t="s">
        <v>200</v>
      </c>
      <c r="H993" s="148" t="s">
        <v>201</v>
      </c>
    </row>
    <row r="994" customFormat="false" ht="13.5" hidden="false" customHeight="false" outlineLevel="0" collapsed="false">
      <c r="F994" s="148" t="s">
        <v>1230</v>
      </c>
      <c r="G994" s="148" t="s">
        <v>196</v>
      </c>
      <c r="H994" s="148" t="s">
        <v>350</v>
      </c>
    </row>
    <row r="995" customFormat="false" ht="13.5" hidden="false" customHeight="false" outlineLevel="0" collapsed="false">
      <c r="F995" s="148" t="s">
        <v>1231</v>
      </c>
      <c r="G995" s="148" t="s">
        <v>188</v>
      </c>
      <c r="H995" s="148" t="s">
        <v>189</v>
      </c>
    </row>
    <row r="996" customFormat="false" ht="13.5" hidden="false" customHeight="false" outlineLevel="0" collapsed="false">
      <c r="F996" s="148" t="s">
        <v>1232</v>
      </c>
      <c r="G996" s="148" t="s">
        <v>232</v>
      </c>
      <c r="H996" s="148" t="s">
        <v>263</v>
      </c>
    </row>
    <row r="997" customFormat="false" ht="13.5" hidden="false" customHeight="false" outlineLevel="0" collapsed="false">
      <c r="F997" s="148" t="s">
        <v>1233</v>
      </c>
      <c r="G997" s="148" t="s">
        <v>232</v>
      </c>
      <c r="H997" s="148" t="s">
        <v>263</v>
      </c>
    </row>
    <row r="998" customFormat="false" ht="13.5" hidden="false" customHeight="false" outlineLevel="0" collapsed="false">
      <c r="F998" s="148" t="s">
        <v>1234</v>
      </c>
      <c r="G998" s="148" t="s">
        <v>188</v>
      </c>
      <c r="H998" s="148" t="s">
        <v>189</v>
      </c>
    </row>
    <row r="999" customFormat="false" ht="13.5" hidden="false" customHeight="false" outlineLevel="0" collapsed="false">
      <c r="F999" s="148" t="s">
        <v>1235</v>
      </c>
      <c r="G999" s="148" t="s">
        <v>232</v>
      </c>
      <c r="H999" s="148" t="s">
        <v>233</v>
      </c>
    </row>
    <row r="1000" customFormat="false" ht="13.5" hidden="false" customHeight="false" outlineLevel="0" collapsed="false">
      <c r="F1000" s="148" t="s">
        <v>1236</v>
      </c>
      <c r="G1000" s="148" t="s">
        <v>188</v>
      </c>
      <c r="H1000" s="148" t="s">
        <v>189</v>
      </c>
    </row>
    <row r="1001" customFormat="false" ht="13.5" hidden="false" customHeight="false" outlineLevel="0" collapsed="false">
      <c r="F1001" s="148" t="s">
        <v>1237</v>
      </c>
      <c r="G1001" s="148" t="s">
        <v>171</v>
      </c>
      <c r="H1001" s="148" t="s">
        <v>172</v>
      </c>
    </row>
    <row r="1002" customFormat="false" ht="13.5" hidden="false" customHeight="false" outlineLevel="0" collapsed="false">
      <c r="F1002" s="148" t="s">
        <v>1238</v>
      </c>
      <c r="G1002" s="148" t="s">
        <v>181</v>
      </c>
      <c r="H1002" s="148" t="s">
        <v>182</v>
      </c>
    </row>
    <row r="1003" customFormat="false" ht="13.5" hidden="false" customHeight="false" outlineLevel="0" collapsed="false">
      <c r="F1003" s="148" t="s">
        <v>1239</v>
      </c>
      <c r="G1003" s="148" t="s">
        <v>192</v>
      </c>
      <c r="H1003" s="148" t="s">
        <v>193</v>
      </c>
    </row>
    <row r="1004" customFormat="false" ht="13.5" hidden="false" customHeight="false" outlineLevel="0" collapsed="false">
      <c r="F1004" s="148" t="s">
        <v>1240</v>
      </c>
      <c r="G1004" s="148" t="s">
        <v>204</v>
      </c>
      <c r="H1004" s="148" t="s">
        <v>205</v>
      </c>
    </row>
    <row r="1005" customFormat="false" ht="13.5" hidden="false" customHeight="false" outlineLevel="0" collapsed="false">
      <c r="F1005" s="148" t="s">
        <v>1241</v>
      </c>
      <c r="G1005" s="148" t="s">
        <v>267</v>
      </c>
      <c r="H1005" s="148" t="s">
        <v>205</v>
      </c>
    </row>
    <row r="1006" customFormat="false" ht="13.5" hidden="false" customHeight="false" outlineLevel="0" collapsed="false">
      <c r="F1006" s="148" t="s">
        <v>1242</v>
      </c>
      <c r="G1006" s="148" t="s">
        <v>137</v>
      </c>
      <c r="H1006" s="148" t="s">
        <v>242</v>
      </c>
    </row>
    <row r="1007" customFormat="false" ht="13.5" hidden="false" customHeight="false" outlineLevel="0" collapsed="false">
      <c r="F1007" s="148" t="s">
        <v>1243</v>
      </c>
      <c r="G1007" s="148" t="s">
        <v>210</v>
      </c>
      <c r="H1007" s="148" t="s">
        <v>211</v>
      </c>
    </row>
    <row r="1008" customFormat="false" ht="13.5" hidden="false" customHeight="false" outlineLevel="0" collapsed="false">
      <c r="F1008" s="148" t="s">
        <v>1244</v>
      </c>
      <c r="G1008" s="148" t="s">
        <v>210</v>
      </c>
      <c r="H1008" s="148" t="s">
        <v>211</v>
      </c>
    </row>
    <row r="1009" customFormat="false" ht="13.5" hidden="false" customHeight="false" outlineLevel="0" collapsed="false">
      <c r="F1009" s="148" t="s">
        <v>1245</v>
      </c>
      <c r="G1009" s="148" t="s">
        <v>421</v>
      </c>
      <c r="H1009" s="148" t="s">
        <v>314</v>
      </c>
    </row>
    <row r="1010" customFormat="false" ht="13.5" hidden="false" customHeight="false" outlineLevel="0" collapsed="false">
      <c r="F1010" s="148" t="s">
        <v>1246</v>
      </c>
      <c r="G1010" s="148" t="s">
        <v>553</v>
      </c>
      <c r="H1010" s="148" t="s">
        <v>214</v>
      </c>
    </row>
    <row r="1011" customFormat="false" ht="13.5" hidden="false" customHeight="false" outlineLevel="0" collapsed="false">
      <c r="F1011" s="148" t="s">
        <v>1247</v>
      </c>
      <c r="G1011" s="148" t="s">
        <v>137</v>
      </c>
      <c r="H1011" s="148" t="s">
        <v>242</v>
      </c>
    </row>
    <row r="1012" customFormat="false" ht="13.5" hidden="false" customHeight="false" outlineLevel="0" collapsed="false">
      <c r="F1012" s="148" t="s">
        <v>1248</v>
      </c>
      <c r="G1012" s="148" t="s">
        <v>176</v>
      </c>
      <c r="H1012" s="148" t="s">
        <v>177</v>
      </c>
    </row>
    <row r="1013" customFormat="false" ht="13.5" hidden="false" customHeight="false" outlineLevel="0" collapsed="false">
      <c r="F1013" s="148" t="s">
        <v>1249</v>
      </c>
      <c r="G1013" s="148" t="s">
        <v>137</v>
      </c>
      <c r="H1013" s="148" t="s">
        <v>242</v>
      </c>
    </row>
    <row r="1014" customFormat="false" ht="13.5" hidden="false" customHeight="false" outlineLevel="0" collapsed="false">
      <c r="F1014" s="148" t="s">
        <v>1250</v>
      </c>
      <c r="G1014" s="148" t="s">
        <v>232</v>
      </c>
      <c r="H1014" s="148" t="s">
        <v>263</v>
      </c>
    </row>
    <row r="1015" customFormat="false" ht="13.5" hidden="false" customHeight="false" outlineLevel="0" collapsed="false">
      <c r="F1015" s="148" t="s">
        <v>1251</v>
      </c>
      <c r="G1015" s="148" t="s">
        <v>204</v>
      </c>
      <c r="H1015" s="148" t="s">
        <v>205</v>
      </c>
    </row>
    <row r="1016" customFormat="false" ht="13.5" hidden="false" customHeight="false" outlineLevel="0" collapsed="false">
      <c r="F1016" s="148" t="s">
        <v>1252</v>
      </c>
      <c r="G1016" s="148" t="s">
        <v>188</v>
      </c>
      <c r="H1016" s="148" t="s">
        <v>189</v>
      </c>
    </row>
    <row r="1017" customFormat="false" ht="13.5" hidden="false" customHeight="false" outlineLevel="0" collapsed="false">
      <c r="F1017" s="148" t="s">
        <v>1253</v>
      </c>
      <c r="G1017" s="148" t="s">
        <v>176</v>
      </c>
      <c r="H1017" s="148" t="s">
        <v>177</v>
      </c>
    </row>
    <row r="1018" customFormat="false" ht="13.5" hidden="false" customHeight="false" outlineLevel="0" collapsed="false">
      <c r="F1018" s="148" t="s">
        <v>1254</v>
      </c>
      <c r="G1018" s="148" t="s">
        <v>188</v>
      </c>
      <c r="H1018" s="148" t="s">
        <v>189</v>
      </c>
    </row>
    <row r="1019" customFormat="false" ht="13.5" hidden="false" customHeight="false" outlineLevel="0" collapsed="false">
      <c r="F1019" s="148" t="s">
        <v>1255</v>
      </c>
      <c r="G1019" s="148" t="s">
        <v>225</v>
      </c>
      <c r="H1019" s="148" t="s">
        <v>226</v>
      </c>
    </row>
    <row r="1020" customFormat="false" ht="13.5" hidden="false" customHeight="false" outlineLevel="0" collapsed="false">
      <c r="F1020" s="148" t="s">
        <v>1256</v>
      </c>
      <c r="G1020" s="148" t="s">
        <v>188</v>
      </c>
      <c r="H1020" s="148" t="s">
        <v>189</v>
      </c>
    </row>
    <row r="1021" customFormat="false" ht="13.5" hidden="false" customHeight="false" outlineLevel="0" collapsed="false">
      <c r="F1021" s="148" t="s">
        <v>1257</v>
      </c>
      <c r="G1021" s="148" t="s">
        <v>232</v>
      </c>
      <c r="H1021" s="148" t="s">
        <v>233</v>
      </c>
    </row>
    <row r="1022" customFormat="false" ht="13.5" hidden="false" customHeight="false" outlineLevel="0" collapsed="false">
      <c r="F1022" s="148" t="s">
        <v>1258</v>
      </c>
      <c r="G1022" s="148" t="s">
        <v>149</v>
      </c>
      <c r="H1022" s="148" t="s">
        <v>150</v>
      </c>
    </row>
    <row r="1023" customFormat="false" ht="13.5" hidden="false" customHeight="false" outlineLevel="0" collapsed="false">
      <c r="F1023" s="148" t="s">
        <v>1259</v>
      </c>
      <c r="G1023" s="148" t="s">
        <v>176</v>
      </c>
      <c r="H1023" s="148" t="s">
        <v>177</v>
      </c>
    </row>
    <row r="1024" customFormat="false" ht="13.5" hidden="false" customHeight="false" outlineLevel="0" collapsed="false">
      <c r="F1024" s="148" t="s">
        <v>1260</v>
      </c>
      <c r="G1024" s="148" t="s">
        <v>176</v>
      </c>
      <c r="H1024" s="148" t="s">
        <v>177</v>
      </c>
    </row>
    <row r="1025" customFormat="false" ht="13.5" hidden="false" customHeight="false" outlineLevel="0" collapsed="false">
      <c r="F1025" s="148" t="s">
        <v>1261</v>
      </c>
      <c r="G1025" s="148" t="s">
        <v>188</v>
      </c>
      <c r="H1025" s="148" t="s">
        <v>189</v>
      </c>
    </row>
    <row r="1026" customFormat="false" ht="13.5" hidden="false" customHeight="false" outlineLevel="0" collapsed="false">
      <c r="F1026" s="148" t="s">
        <v>1262</v>
      </c>
      <c r="G1026" s="148" t="s">
        <v>232</v>
      </c>
      <c r="H1026" s="148" t="s">
        <v>233</v>
      </c>
    </row>
    <row r="1027" customFormat="false" ht="13.5" hidden="false" customHeight="false" outlineLevel="0" collapsed="false">
      <c r="F1027" s="148" t="s">
        <v>1263</v>
      </c>
      <c r="G1027" s="148" t="s">
        <v>232</v>
      </c>
      <c r="H1027" s="148" t="s">
        <v>263</v>
      </c>
    </row>
    <row r="1028" customFormat="false" ht="13.5" hidden="false" customHeight="false" outlineLevel="0" collapsed="false">
      <c r="F1028" s="148" t="s">
        <v>1264</v>
      </c>
      <c r="G1028" s="148" t="s">
        <v>188</v>
      </c>
      <c r="H1028" s="148" t="s">
        <v>189</v>
      </c>
    </row>
    <row r="1029" customFormat="false" ht="13.5" hidden="false" customHeight="false" outlineLevel="0" collapsed="false">
      <c r="F1029" s="148" t="s">
        <v>1265</v>
      </c>
      <c r="G1029" s="148" t="s">
        <v>149</v>
      </c>
      <c r="H1029" s="148" t="s">
        <v>150</v>
      </c>
    </row>
    <row r="1030" customFormat="false" ht="13.5" hidden="false" customHeight="false" outlineLevel="0" collapsed="false">
      <c r="F1030" s="148" t="s">
        <v>1266</v>
      </c>
      <c r="G1030" s="148" t="s">
        <v>291</v>
      </c>
      <c r="H1030" s="148" t="s">
        <v>292</v>
      </c>
    </row>
    <row r="1031" customFormat="false" ht="13.5" hidden="false" customHeight="false" outlineLevel="0" collapsed="false">
      <c r="F1031" s="148" t="s">
        <v>1267</v>
      </c>
      <c r="G1031" s="148" t="s">
        <v>176</v>
      </c>
      <c r="H1031" s="148" t="s">
        <v>177</v>
      </c>
    </row>
    <row r="1032" customFormat="false" ht="13.5" hidden="false" customHeight="false" outlineLevel="0" collapsed="false">
      <c r="F1032" s="148" t="s">
        <v>1268</v>
      </c>
      <c r="G1032" s="148" t="s">
        <v>229</v>
      </c>
      <c r="H1032" s="148" t="s">
        <v>230</v>
      </c>
    </row>
    <row r="1033" customFormat="false" ht="13.5" hidden="false" customHeight="false" outlineLevel="0" collapsed="false">
      <c r="F1033" s="148" t="s">
        <v>1269</v>
      </c>
      <c r="G1033" s="148" t="s">
        <v>229</v>
      </c>
      <c r="H1033" s="148" t="s">
        <v>230</v>
      </c>
    </row>
    <row r="1034" customFormat="false" ht="13.5" hidden="false" customHeight="false" outlineLevel="0" collapsed="false">
      <c r="F1034" s="148" t="s">
        <v>1270</v>
      </c>
      <c r="G1034" s="148" t="s">
        <v>232</v>
      </c>
      <c r="H1034" s="148" t="s">
        <v>263</v>
      </c>
    </row>
    <row r="1035" customFormat="false" ht="13.5" hidden="false" customHeight="false" outlineLevel="0" collapsed="false">
      <c r="F1035" s="148" t="s">
        <v>1271</v>
      </c>
      <c r="G1035" s="148" t="s">
        <v>232</v>
      </c>
      <c r="H1035" s="148" t="s">
        <v>263</v>
      </c>
    </row>
    <row r="1036" customFormat="false" ht="13.5" hidden="false" customHeight="false" outlineLevel="0" collapsed="false">
      <c r="F1036" s="148" t="s">
        <v>1272</v>
      </c>
      <c r="G1036" s="148" t="s">
        <v>181</v>
      </c>
      <c r="H1036" s="148" t="s">
        <v>182</v>
      </c>
    </row>
    <row r="1037" customFormat="false" ht="13.5" hidden="false" customHeight="false" outlineLevel="0" collapsed="false">
      <c r="F1037" s="148" t="s">
        <v>1273</v>
      </c>
      <c r="G1037" s="148" t="s">
        <v>137</v>
      </c>
      <c r="H1037" s="148" t="s">
        <v>242</v>
      </c>
    </row>
    <row r="1038" customFormat="false" ht="13.5" hidden="false" customHeight="false" outlineLevel="0" collapsed="false">
      <c r="F1038" s="148" t="s">
        <v>1274</v>
      </c>
      <c r="G1038" s="148" t="s">
        <v>232</v>
      </c>
      <c r="H1038" s="148" t="s">
        <v>263</v>
      </c>
    </row>
    <row r="1039" customFormat="false" ht="13.5" hidden="false" customHeight="false" outlineLevel="0" collapsed="false">
      <c r="F1039" s="148" t="s">
        <v>1275</v>
      </c>
      <c r="G1039" s="148" t="s">
        <v>188</v>
      </c>
      <c r="H1039" s="148" t="s">
        <v>189</v>
      </c>
    </row>
    <row r="1040" customFormat="false" ht="13.5" hidden="false" customHeight="false" outlineLevel="0" collapsed="false">
      <c r="F1040" s="148" t="s">
        <v>1276</v>
      </c>
      <c r="G1040" s="148" t="s">
        <v>188</v>
      </c>
      <c r="H1040" s="148" t="s">
        <v>189</v>
      </c>
    </row>
    <row r="1041" customFormat="false" ht="13.5" hidden="false" customHeight="false" outlineLevel="0" collapsed="false">
      <c r="F1041" s="148" t="s">
        <v>1277</v>
      </c>
      <c r="G1041" s="148" t="s">
        <v>232</v>
      </c>
      <c r="H1041" s="148" t="s">
        <v>263</v>
      </c>
    </row>
    <row r="1042" customFormat="false" ht="13.5" hidden="false" customHeight="false" outlineLevel="0" collapsed="false">
      <c r="F1042" s="148" t="s">
        <v>1278</v>
      </c>
      <c r="G1042" s="148" t="s">
        <v>137</v>
      </c>
      <c r="H1042" s="148" t="s">
        <v>242</v>
      </c>
    </row>
    <row r="1043" customFormat="false" ht="13.5" hidden="false" customHeight="false" outlineLevel="0" collapsed="false">
      <c r="F1043" s="148" t="s">
        <v>1278</v>
      </c>
      <c r="G1043" s="148" t="s">
        <v>149</v>
      </c>
      <c r="H1043" s="148" t="s">
        <v>150</v>
      </c>
    </row>
    <row r="1044" customFormat="false" ht="13.5" hidden="false" customHeight="false" outlineLevel="0" collapsed="false">
      <c r="F1044" s="148" t="s">
        <v>1279</v>
      </c>
      <c r="G1044" s="148" t="s">
        <v>359</v>
      </c>
      <c r="H1044" s="148" t="s">
        <v>360</v>
      </c>
    </row>
    <row r="1045" customFormat="false" ht="13.5" hidden="false" customHeight="false" outlineLevel="0" collapsed="false">
      <c r="F1045" s="148" t="s">
        <v>1280</v>
      </c>
      <c r="G1045" s="148" t="s">
        <v>196</v>
      </c>
      <c r="H1045" s="148" t="s">
        <v>350</v>
      </c>
    </row>
    <row r="1046" customFormat="false" ht="13.5" hidden="false" customHeight="false" outlineLevel="0" collapsed="false">
      <c r="F1046" s="148" t="s">
        <v>1281</v>
      </c>
      <c r="G1046" s="148" t="s">
        <v>232</v>
      </c>
      <c r="H1046" s="148" t="s">
        <v>263</v>
      </c>
    </row>
    <row r="1047" customFormat="false" ht="13.5" hidden="false" customHeight="false" outlineLevel="0" collapsed="false">
      <c r="F1047" s="148" t="s">
        <v>1282</v>
      </c>
      <c r="G1047" s="148" t="s">
        <v>188</v>
      </c>
      <c r="H1047" s="148" t="s">
        <v>189</v>
      </c>
    </row>
    <row r="1048" customFormat="false" ht="13.5" hidden="false" customHeight="false" outlineLevel="0" collapsed="false">
      <c r="F1048" s="148" t="s">
        <v>1283</v>
      </c>
      <c r="G1048" s="148" t="s">
        <v>229</v>
      </c>
      <c r="H1048" s="148" t="s">
        <v>230</v>
      </c>
    </row>
    <row r="1049" customFormat="false" ht="13.5" hidden="false" customHeight="false" outlineLevel="0" collapsed="false">
      <c r="F1049" s="148" t="s">
        <v>1284</v>
      </c>
      <c r="G1049" s="148" t="s">
        <v>220</v>
      </c>
      <c r="H1049" s="148" t="s">
        <v>221</v>
      </c>
    </row>
    <row r="1050" customFormat="false" ht="13.5" hidden="false" customHeight="false" outlineLevel="0" collapsed="false">
      <c r="F1050" s="148" t="s">
        <v>1285</v>
      </c>
      <c r="G1050" s="148" t="s">
        <v>232</v>
      </c>
      <c r="H1050" s="148" t="s">
        <v>263</v>
      </c>
    </row>
    <row r="1051" customFormat="false" ht="13.5" hidden="false" customHeight="false" outlineLevel="0" collapsed="false">
      <c r="F1051" s="148" t="s">
        <v>1286</v>
      </c>
      <c r="G1051" s="148" t="s">
        <v>229</v>
      </c>
      <c r="H1051" s="148" t="s">
        <v>230</v>
      </c>
    </row>
    <row r="1052" customFormat="false" ht="13.5" hidden="false" customHeight="false" outlineLevel="0" collapsed="false">
      <c r="F1052" s="148" t="s">
        <v>1287</v>
      </c>
      <c r="G1052" s="148" t="s">
        <v>204</v>
      </c>
      <c r="H1052" s="148" t="s">
        <v>205</v>
      </c>
    </row>
    <row r="1053" customFormat="false" ht="13.5" hidden="false" customHeight="false" outlineLevel="0" collapsed="false">
      <c r="F1053" s="148" t="s">
        <v>1288</v>
      </c>
      <c r="G1053" s="148" t="s">
        <v>220</v>
      </c>
      <c r="H1053" s="148" t="s">
        <v>221</v>
      </c>
    </row>
    <row r="1054" customFormat="false" ht="13.5" hidden="false" customHeight="false" outlineLevel="0" collapsed="false">
      <c r="F1054" s="148" t="s">
        <v>1289</v>
      </c>
      <c r="G1054" s="148" t="s">
        <v>299</v>
      </c>
      <c r="H1054" s="148" t="s">
        <v>300</v>
      </c>
    </row>
    <row r="1055" customFormat="false" ht="13.5" hidden="false" customHeight="false" outlineLevel="0" collapsed="false">
      <c r="F1055" s="148" t="s">
        <v>1290</v>
      </c>
      <c r="G1055" s="148" t="s">
        <v>291</v>
      </c>
      <c r="H1055" s="148" t="s">
        <v>292</v>
      </c>
    </row>
    <row r="1056" customFormat="false" ht="13.5" hidden="false" customHeight="false" outlineLevel="0" collapsed="false">
      <c r="F1056" s="148" t="s">
        <v>1291</v>
      </c>
      <c r="G1056" s="148" t="s">
        <v>220</v>
      </c>
      <c r="H1056" s="148" t="s">
        <v>221</v>
      </c>
    </row>
    <row r="1057" customFormat="false" ht="13.5" hidden="false" customHeight="false" outlineLevel="0" collapsed="false">
      <c r="F1057" s="148" t="s">
        <v>1292</v>
      </c>
      <c r="G1057" s="148" t="s">
        <v>232</v>
      </c>
      <c r="H1057" s="148" t="s">
        <v>263</v>
      </c>
    </row>
    <row r="1058" customFormat="false" ht="13.5" hidden="false" customHeight="false" outlineLevel="0" collapsed="false">
      <c r="F1058" s="148" t="s">
        <v>1293</v>
      </c>
      <c r="G1058" s="148" t="s">
        <v>232</v>
      </c>
      <c r="H1058" s="148" t="s">
        <v>263</v>
      </c>
    </row>
    <row r="1059" customFormat="false" ht="13.5" hidden="false" customHeight="false" outlineLevel="0" collapsed="false">
      <c r="F1059" s="148" t="s">
        <v>1294</v>
      </c>
      <c r="G1059" s="148" t="s">
        <v>210</v>
      </c>
      <c r="H1059" s="148" t="s">
        <v>211</v>
      </c>
    </row>
    <row r="1060" customFormat="false" ht="13.5" hidden="false" customHeight="false" outlineLevel="0" collapsed="false">
      <c r="F1060" s="148" t="s">
        <v>1295</v>
      </c>
      <c r="G1060" s="148" t="s">
        <v>181</v>
      </c>
      <c r="H1060" s="148" t="s">
        <v>280</v>
      </c>
    </row>
    <row r="1061" customFormat="false" ht="13.5" hidden="false" customHeight="false" outlineLevel="0" collapsed="false">
      <c r="F1061" s="148" t="s">
        <v>1296</v>
      </c>
      <c r="G1061" s="148" t="s">
        <v>181</v>
      </c>
      <c r="H1061" s="148" t="s">
        <v>280</v>
      </c>
    </row>
    <row r="1062" customFormat="false" ht="13.5" hidden="false" customHeight="false" outlineLevel="0" collapsed="false">
      <c r="F1062" s="148" t="s">
        <v>1297</v>
      </c>
      <c r="G1062" s="148" t="s">
        <v>137</v>
      </c>
      <c r="H1062" s="148" t="s">
        <v>159</v>
      </c>
    </row>
    <row r="1063" customFormat="false" ht="13.5" hidden="false" customHeight="false" outlineLevel="0" collapsed="false">
      <c r="F1063" s="148" t="s">
        <v>1298</v>
      </c>
      <c r="G1063" s="148" t="s">
        <v>232</v>
      </c>
      <c r="H1063" s="148" t="s">
        <v>233</v>
      </c>
    </row>
    <row r="1064" customFormat="false" ht="13.5" hidden="false" customHeight="false" outlineLevel="0" collapsed="false">
      <c r="F1064" s="148" t="s">
        <v>1299</v>
      </c>
      <c r="G1064" s="148" t="s">
        <v>232</v>
      </c>
      <c r="H1064" s="148" t="s">
        <v>263</v>
      </c>
    </row>
    <row r="1065" customFormat="false" ht="13.5" hidden="false" customHeight="false" outlineLevel="0" collapsed="false">
      <c r="F1065" s="148" t="s">
        <v>1300</v>
      </c>
      <c r="G1065" s="148" t="s">
        <v>232</v>
      </c>
      <c r="H1065" s="148" t="s">
        <v>263</v>
      </c>
    </row>
    <row r="1066" customFormat="false" ht="13.5" hidden="false" customHeight="false" outlineLevel="0" collapsed="false">
      <c r="F1066" s="148" t="s">
        <v>1301</v>
      </c>
      <c r="G1066" s="148" t="s">
        <v>188</v>
      </c>
      <c r="H1066" s="148" t="s">
        <v>598</v>
      </c>
    </row>
    <row r="1067" customFormat="false" ht="13.5" hidden="false" customHeight="false" outlineLevel="0" collapsed="false">
      <c r="F1067" s="148" t="s">
        <v>1302</v>
      </c>
      <c r="G1067" s="148" t="s">
        <v>188</v>
      </c>
      <c r="H1067" s="148" t="s">
        <v>205</v>
      </c>
    </row>
    <row r="1068" customFormat="false" ht="13.5" hidden="false" customHeight="false" outlineLevel="0" collapsed="false">
      <c r="F1068" s="148" t="s">
        <v>1303</v>
      </c>
      <c r="G1068" s="148" t="s">
        <v>220</v>
      </c>
      <c r="H1068" s="148" t="s">
        <v>221</v>
      </c>
    </row>
    <row r="1069" customFormat="false" ht="13.5" hidden="false" customHeight="false" outlineLevel="0" collapsed="false">
      <c r="F1069" s="148" t="s">
        <v>1304</v>
      </c>
      <c r="G1069" s="148" t="s">
        <v>232</v>
      </c>
      <c r="H1069" s="148" t="s">
        <v>233</v>
      </c>
    </row>
    <row r="1070" customFormat="false" ht="13.5" hidden="false" customHeight="false" outlineLevel="0" collapsed="false">
      <c r="F1070" s="148" t="s">
        <v>1305</v>
      </c>
      <c r="G1070" s="148" t="s">
        <v>188</v>
      </c>
      <c r="H1070" s="148" t="s">
        <v>205</v>
      </c>
    </row>
    <row r="1071" customFormat="false" ht="13.5" hidden="false" customHeight="false" outlineLevel="0" collapsed="false">
      <c r="F1071" s="148" t="s">
        <v>1306</v>
      </c>
      <c r="G1071" s="148" t="s">
        <v>171</v>
      </c>
      <c r="H1071" s="148" t="s">
        <v>172</v>
      </c>
    </row>
    <row r="1072" customFormat="false" ht="13.5" hidden="false" customHeight="false" outlineLevel="0" collapsed="false">
      <c r="F1072" s="148" t="s">
        <v>1307</v>
      </c>
      <c r="G1072" s="148" t="s">
        <v>171</v>
      </c>
      <c r="H1072" s="148" t="s">
        <v>172</v>
      </c>
    </row>
    <row r="1073" customFormat="false" ht="13.5" hidden="false" customHeight="false" outlineLevel="0" collapsed="false">
      <c r="F1073" s="148" t="s">
        <v>1308</v>
      </c>
      <c r="G1073" s="148" t="s">
        <v>137</v>
      </c>
      <c r="H1073" s="148" t="s">
        <v>159</v>
      </c>
    </row>
    <row r="1074" customFormat="false" ht="13.5" hidden="false" customHeight="false" outlineLevel="0" collapsed="false">
      <c r="F1074" s="148" t="s">
        <v>1309</v>
      </c>
      <c r="G1074" s="148" t="s">
        <v>166</v>
      </c>
      <c r="H1074" s="148" t="s">
        <v>167</v>
      </c>
    </row>
    <row r="1075" customFormat="false" ht="13.5" hidden="false" customHeight="false" outlineLevel="0" collapsed="false">
      <c r="F1075" s="148" t="s">
        <v>1310</v>
      </c>
      <c r="G1075" s="148" t="s">
        <v>216</v>
      </c>
      <c r="H1075" s="148" t="s">
        <v>217</v>
      </c>
    </row>
    <row r="1076" customFormat="false" ht="13.5" hidden="false" customHeight="false" outlineLevel="0" collapsed="false">
      <c r="F1076" s="148" t="s">
        <v>1311</v>
      </c>
      <c r="G1076" s="148" t="s">
        <v>137</v>
      </c>
      <c r="H1076" s="148" t="s">
        <v>159</v>
      </c>
    </row>
    <row r="1077" customFormat="false" ht="13.5" hidden="false" customHeight="false" outlineLevel="0" collapsed="false">
      <c r="F1077" s="148" t="s">
        <v>1312</v>
      </c>
      <c r="G1077" s="148" t="s">
        <v>216</v>
      </c>
      <c r="H1077" s="148" t="s">
        <v>217</v>
      </c>
    </row>
    <row r="1078" customFormat="false" ht="13.5" hidden="false" customHeight="false" outlineLevel="0" collapsed="false">
      <c r="F1078" s="148" t="s">
        <v>1313</v>
      </c>
      <c r="G1078" s="148" t="s">
        <v>299</v>
      </c>
      <c r="H1078" s="148" t="s">
        <v>300</v>
      </c>
    </row>
    <row r="1079" customFormat="false" ht="13.5" hidden="false" customHeight="false" outlineLevel="0" collapsed="false">
      <c r="F1079" s="148" t="s">
        <v>1314</v>
      </c>
      <c r="G1079" s="148" t="s">
        <v>188</v>
      </c>
      <c r="H1079" s="148" t="s">
        <v>189</v>
      </c>
    </row>
    <row r="1080" customFormat="false" ht="13.5" hidden="false" customHeight="false" outlineLevel="0" collapsed="false">
      <c r="F1080" s="148" t="s">
        <v>1315</v>
      </c>
      <c r="G1080" s="148" t="s">
        <v>137</v>
      </c>
      <c r="H1080" s="148" t="s">
        <v>242</v>
      </c>
    </row>
    <row r="1081" customFormat="false" ht="13.5" hidden="false" customHeight="false" outlineLevel="0" collapsed="false">
      <c r="F1081" s="148" t="s">
        <v>1316</v>
      </c>
      <c r="G1081" s="148" t="s">
        <v>291</v>
      </c>
      <c r="H1081" s="148" t="s">
        <v>292</v>
      </c>
    </row>
    <row r="1082" customFormat="false" ht="13.5" hidden="false" customHeight="false" outlineLevel="0" collapsed="false">
      <c r="F1082" s="148" t="s">
        <v>1317</v>
      </c>
      <c r="G1082" s="148" t="s">
        <v>476</v>
      </c>
      <c r="H1082" s="148" t="s">
        <v>214</v>
      </c>
    </row>
    <row r="1083" customFormat="false" ht="13.5" hidden="false" customHeight="false" outlineLevel="0" collapsed="false">
      <c r="F1083" s="148" t="s">
        <v>1318</v>
      </c>
      <c r="G1083" s="148" t="s">
        <v>196</v>
      </c>
      <c r="H1083" s="148" t="s">
        <v>197</v>
      </c>
    </row>
    <row r="1084" customFormat="false" ht="13.5" hidden="false" customHeight="false" outlineLevel="0" collapsed="false">
      <c r="F1084" s="148" t="s">
        <v>1319</v>
      </c>
      <c r="G1084" s="148" t="s">
        <v>235</v>
      </c>
      <c r="H1084" s="148" t="s">
        <v>236</v>
      </c>
    </row>
    <row r="1085" customFormat="false" ht="13.5" hidden="false" customHeight="false" outlineLevel="0" collapsed="false">
      <c r="F1085" s="148" t="s">
        <v>1320</v>
      </c>
      <c r="G1085" s="148" t="s">
        <v>192</v>
      </c>
      <c r="H1085" s="148" t="s">
        <v>193</v>
      </c>
    </row>
    <row r="1086" customFormat="false" ht="13.5" hidden="false" customHeight="false" outlineLevel="0" collapsed="false">
      <c r="F1086" s="148" t="s">
        <v>1321</v>
      </c>
      <c r="G1086" s="148" t="s">
        <v>137</v>
      </c>
      <c r="H1086" s="148" t="s">
        <v>242</v>
      </c>
    </row>
    <row r="1087" customFormat="false" ht="13.5" hidden="false" customHeight="false" outlineLevel="0" collapsed="false">
      <c r="F1087" s="148" t="s">
        <v>1322</v>
      </c>
      <c r="G1087" s="148" t="s">
        <v>213</v>
      </c>
      <c r="H1087" s="148" t="s">
        <v>214</v>
      </c>
    </row>
    <row r="1088" customFormat="false" ht="13.5" hidden="false" customHeight="false" outlineLevel="0" collapsed="false">
      <c r="F1088" s="148" t="s">
        <v>1323</v>
      </c>
      <c r="G1088" s="148" t="s">
        <v>137</v>
      </c>
      <c r="H1088" s="148" t="s">
        <v>242</v>
      </c>
    </row>
    <row r="1089" customFormat="false" ht="13.5" hidden="false" customHeight="false" outlineLevel="0" collapsed="false">
      <c r="F1089" s="148" t="s">
        <v>1324</v>
      </c>
      <c r="G1089" s="148" t="s">
        <v>196</v>
      </c>
      <c r="H1089" s="148" t="s">
        <v>197</v>
      </c>
    </row>
    <row r="1090" customFormat="false" ht="13.5" hidden="false" customHeight="false" outlineLevel="0" collapsed="false">
      <c r="F1090" s="148" t="s">
        <v>1325</v>
      </c>
      <c r="G1090" s="148" t="s">
        <v>235</v>
      </c>
      <c r="H1090" s="148" t="s">
        <v>236</v>
      </c>
    </row>
    <row r="1091" customFormat="false" ht="13.5" hidden="false" customHeight="false" outlineLevel="0" collapsed="false">
      <c r="F1091" s="148" t="s">
        <v>1326</v>
      </c>
      <c r="G1091" s="148" t="s">
        <v>137</v>
      </c>
      <c r="H1091" s="148" t="s">
        <v>242</v>
      </c>
    </row>
    <row r="1092" customFormat="false" ht="13.5" hidden="false" customHeight="false" outlineLevel="0" collapsed="false">
      <c r="F1092" s="148" t="s">
        <v>1327</v>
      </c>
      <c r="G1092" s="148" t="s">
        <v>188</v>
      </c>
      <c r="H1092" s="148" t="s">
        <v>189</v>
      </c>
    </row>
    <row r="1093" customFormat="false" ht="13.5" hidden="false" customHeight="false" outlineLevel="0" collapsed="false">
      <c r="F1093" s="148" t="s">
        <v>1328</v>
      </c>
      <c r="G1093" s="148" t="s">
        <v>232</v>
      </c>
      <c r="H1093" s="148" t="s">
        <v>233</v>
      </c>
    </row>
    <row r="1094" customFormat="false" ht="13.5" hidden="false" customHeight="false" outlineLevel="0" collapsed="false">
      <c r="F1094" s="148" t="s">
        <v>1329</v>
      </c>
      <c r="G1094" s="148" t="s">
        <v>188</v>
      </c>
      <c r="H1094" s="148" t="s">
        <v>189</v>
      </c>
    </row>
    <row r="1095" customFormat="false" ht="13.5" hidden="false" customHeight="false" outlineLevel="0" collapsed="false">
      <c r="F1095" s="148" t="s">
        <v>1330</v>
      </c>
      <c r="G1095" s="148" t="s">
        <v>220</v>
      </c>
      <c r="H1095" s="148" t="s">
        <v>221</v>
      </c>
    </row>
    <row r="1096" customFormat="false" ht="13.5" hidden="false" customHeight="false" outlineLevel="0" collapsed="false">
      <c r="F1096" s="148" t="s">
        <v>1331</v>
      </c>
      <c r="G1096" s="148" t="s">
        <v>196</v>
      </c>
      <c r="H1096" s="148" t="s">
        <v>350</v>
      </c>
    </row>
    <row r="1097" customFormat="false" ht="13.5" hidden="false" customHeight="false" outlineLevel="0" collapsed="false">
      <c r="F1097" s="148" t="s">
        <v>1332</v>
      </c>
      <c r="G1097" s="148" t="s">
        <v>188</v>
      </c>
      <c r="H1097" s="148" t="s">
        <v>189</v>
      </c>
    </row>
    <row r="1098" customFormat="false" ht="13.5" hidden="false" customHeight="false" outlineLevel="0" collapsed="false">
      <c r="F1098" s="148" t="s">
        <v>1333</v>
      </c>
      <c r="G1098" s="148" t="s">
        <v>200</v>
      </c>
      <c r="H1098" s="148" t="s">
        <v>201</v>
      </c>
    </row>
    <row r="1099" customFormat="false" ht="13.5" hidden="false" customHeight="false" outlineLevel="0" collapsed="false">
      <c r="F1099" s="148" t="s">
        <v>1334</v>
      </c>
      <c r="G1099" s="148" t="s">
        <v>137</v>
      </c>
      <c r="H1099" s="148" t="s">
        <v>159</v>
      </c>
    </row>
    <row r="1100" customFormat="false" ht="13.5" hidden="false" customHeight="false" outlineLevel="0" collapsed="false">
      <c r="F1100" s="148" t="s">
        <v>1335</v>
      </c>
      <c r="G1100" s="148" t="s">
        <v>149</v>
      </c>
      <c r="H1100" s="148" t="s">
        <v>150</v>
      </c>
    </row>
    <row r="1101" customFormat="false" ht="13.5" hidden="false" customHeight="false" outlineLevel="0" collapsed="false">
      <c r="F1101" s="148" t="s">
        <v>1336</v>
      </c>
      <c r="G1101" s="148" t="s">
        <v>232</v>
      </c>
      <c r="H1101" s="148" t="s">
        <v>263</v>
      </c>
    </row>
    <row r="1102" customFormat="false" ht="13.5" hidden="false" customHeight="false" outlineLevel="0" collapsed="false">
      <c r="F1102" s="148" t="s">
        <v>1337</v>
      </c>
      <c r="G1102" s="148" t="s">
        <v>188</v>
      </c>
      <c r="H1102" s="148" t="s">
        <v>189</v>
      </c>
    </row>
    <row r="1103" customFormat="false" ht="13.5" hidden="false" customHeight="false" outlineLevel="0" collapsed="false">
      <c r="F1103" s="148" t="s">
        <v>1338</v>
      </c>
      <c r="G1103" s="148" t="s">
        <v>149</v>
      </c>
      <c r="H1103" s="148" t="s">
        <v>150</v>
      </c>
    </row>
    <row r="1104" customFormat="false" ht="13.5" hidden="false" customHeight="false" outlineLevel="0" collapsed="false">
      <c r="F1104" s="148" t="s">
        <v>1339</v>
      </c>
      <c r="G1104" s="148" t="s">
        <v>229</v>
      </c>
      <c r="H1104" s="148" t="s">
        <v>230</v>
      </c>
    </row>
    <row r="1105" customFormat="false" ht="13.5" hidden="false" customHeight="false" outlineLevel="0" collapsed="false">
      <c r="F1105" s="148" t="s">
        <v>1340</v>
      </c>
      <c r="G1105" s="148" t="s">
        <v>476</v>
      </c>
      <c r="H1105" s="148" t="s">
        <v>214</v>
      </c>
    </row>
    <row r="1106" customFormat="false" ht="13.5" hidden="false" customHeight="false" outlineLevel="0" collapsed="false">
      <c r="F1106" s="148" t="s">
        <v>1341</v>
      </c>
      <c r="G1106" s="148" t="s">
        <v>188</v>
      </c>
      <c r="H1106" s="148" t="s">
        <v>189</v>
      </c>
    </row>
    <row r="1107" customFormat="false" ht="13.5" hidden="false" customHeight="false" outlineLevel="0" collapsed="false">
      <c r="F1107" s="148" t="s">
        <v>1342</v>
      </c>
      <c r="G1107" s="148" t="s">
        <v>235</v>
      </c>
      <c r="H1107" s="148" t="s">
        <v>236</v>
      </c>
    </row>
    <row r="1108" customFormat="false" ht="13.5" hidden="false" customHeight="false" outlineLevel="0" collapsed="false">
      <c r="F1108" s="148" t="s">
        <v>1343</v>
      </c>
      <c r="G1108" s="148" t="s">
        <v>200</v>
      </c>
      <c r="H1108" s="148" t="s">
        <v>201</v>
      </c>
    </row>
    <row r="1109" customFormat="false" ht="13.5" hidden="false" customHeight="false" outlineLevel="0" collapsed="false">
      <c r="F1109" s="148" t="s">
        <v>1344</v>
      </c>
      <c r="G1109" s="148" t="s">
        <v>204</v>
      </c>
      <c r="H1109" s="148" t="s">
        <v>205</v>
      </c>
    </row>
    <row r="1110" customFormat="false" ht="13.5" hidden="false" customHeight="false" outlineLevel="0" collapsed="false">
      <c r="F1110" s="148" t="s">
        <v>1345</v>
      </c>
      <c r="G1110" s="148" t="s">
        <v>181</v>
      </c>
      <c r="H1110" s="148" t="s">
        <v>280</v>
      </c>
    </row>
    <row r="1111" customFormat="false" ht="13.5" hidden="false" customHeight="false" outlineLevel="0" collapsed="false">
      <c r="F1111" s="148" t="s">
        <v>1346</v>
      </c>
      <c r="G1111" s="148" t="s">
        <v>216</v>
      </c>
      <c r="H1111" s="148" t="s">
        <v>217</v>
      </c>
    </row>
    <row r="1112" customFormat="false" ht="13.5" hidden="false" customHeight="false" outlineLevel="0" collapsed="false">
      <c r="F1112" s="148" t="s">
        <v>1347</v>
      </c>
      <c r="G1112" s="148" t="s">
        <v>196</v>
      </c>
      <c r="H1112" s="148" t="s">
        <v>197</v>
      </c>
    </row>
    <row r="1113" customFormat="false" ht="13.5" hidden="false" customHeight="false" outlineLevel="0" collapsed="false">
      <c r="F1113" s="148" t="s">
        <v>1348</v>
      </c>
      <c r="G1113" s="148" t="s">
        <v>188</v>
      </c>
      <c r="H1113" s="148" t="s">
        <v>189</v>
      </c>
    </row>
    <row r="1114" customFormat="false" ht="13.5" hidden="false" customHeight="false" outlineLevel="0" collapsed="false">
      <c r="F1114" s="148" t="s">
        <v>1349</v>
      </c>
      <c r="G1114" s="148" t="s">
        <v>235</v>
      </c>
      <c r="H1114" s="148" t="s">
        <v>236</v>
      </c>
    </row>
    <row r="1115" customFormat="false" ht="13.5" hidden="false" customHeight="false" outlineLevel="0" collapsed="false">
      <c r="F1115" s="148" t="s">
        <v>1350</v>
      </c>
      <c r="G1115" s="148" t="s">
        <v>166</v>
      </c>
      <c r="H1115" s="148" t="s">
        <v>167</v>
      </c>
    </row>
    <row r="1116" customFormat="false" ht="13.5" hidden="false" customHeight="false" outlineLevel="0" collapsed="false">
      <c r="F1116" s="148" t="s">
        <v>1351</v>
      </c>
      <c r="G1116" s="148" t="s">
        <v>176</v>
      </c>
      <c r="H1116" s="148" t="s">
        <v>177</v>
      </c>
    </row>
    <row r="1117" customFormat="false" ht="13.5" hidden="false" customHeight="false" outlineLevel="0" collapsed="false">
      <c r="F1117" s="148" t="s">
        <v>1352</v>
      </c>
      <c r="G1117" s="148" t="s">
        <v>188</v>
      </c>
      <c r="H1117" s="148" t="s">
        <v>189</v>
      </c>
    </row>
    <row r="1118" customFormat="false" ht="13.5" hidden="false" customHeight="false" outlineLevel="0" collapsed="false">
      <c r="F1118" s="148" t="s">
        <v>1353</v>
      </c>
      <c r="G1118" s="148" t="s">
        <v>188</v>
      </c>
      <c r="H1118" s="148" t="s">
        <v>189</v>
      </c>
    </row>
    <row r="1119" customFormat="false" ht="13.5" hidden="false" customHeight="false" outlineLevel="0" collapsed="false">
      <c r="F1119" s="148" t="s">
        <v>1354</v>
      </c>
      <c r="G1119" s="148" t="s">
        <v>232</v>
      </c>
      <c r="H1119" s="148" t="s">
        <v>233</v>
      </c>
    </row>
    <row r="1120" customFormat="false" ht="13.5" hidden="false" customHeight="false" outlineLevel="0" collapsed="false">
      <c r="F1120" s="148" t="s">
        <v>1355</v>
      </c>
      <c r="G1120" s="148" t="s">
        <v>166</v>
      </c>
      <c r="H1120" s="148" t="s">
        <v>167</v>
      </c>
    </row>
    <row r="1121" customFormat="false" ht="13.5" hidden="false" customHeight="false" outlineLevel="0" collapsed="false">
      <c r="F1121" s="148" t="s">
        <v>1356</v>
      </c>
      <c r="G1121" s="148" t="s">
        <v>200</v>
      </c>
      <c r="H1121" s="148" t="s">
        <v>201</v>
      </c>
    </row>
    <row r="1122" customFormat="false" ht="13.5" hidden="false" customHeight="false" outlineLevel="0" collapsed="false">
      <c r="F1122" s="148" t="s">
        <v>1357</v>
      </c>
      <c r="G1122" s="148" t="s">
        <v>188</v>
      </c>
      <c r="H1122" s="148" t="s">
        <v>189</v>
      </c>
    </row>
    <row r="1123" customFormat="false" ht="13.5" hidden="false" customHeight="false" outlineLevel="0" collapsed="false">
      <c r="F1123" s="148" t="s">
        <v>1358</v>
      </c>
      <c r="G1123" s="148" t="s">
        <v>210</v>
      </c>
      <c r="H1123" s="148" t="s">
        <v>211</v>
      </c>
    </row>
    <row r="1124" customFormat="false" ht="13.5" hidden="false" customHeight="false" outlineLevel="0" collapsed="false">
      <c r="F1124" s="148" t="s">
        <v>1359</v>
      </c>
      <c r="G1124" s="148" t="s">
        <v>176</v>
      </c>
      <c r="H1124" s="148" t="s">
        <v>177</v>
      </c>
    </row>
    <row r="1125" customFormat="false" ht="13.5" hidden="false" customHeight="false" outlineLevel="0" collapsed="false">
      <c r="F1125" s="148" t="s">
        <v>1360</v>
      </c>
      <c r="G1125" s="148" t="s">
        <v>137</v>
      </c>
      <c r="H1125" s="148" t="s">
        <v>242</v>
      </c>
    </row>
    <row r="1126" customFormat="false" ht="13.5" hidden="false" customHeight="false" outlineLevel="0" collapsed="false">
      <c r="F1126" s="148" t="s">
        <v>1361</v>
      </c>
      <c r="G1126" s="148" t="s">
        <v>137</v>
      </c>
      <c r="H1126" s="148" t="s">
        <v>242</v>
      </c>
    </row>
    <row r="1127" customFormat="false" ht="13.5" hidden="false" customHeight="false" outlineLevel="0" collapsed="false">
      <c r="F1127" s="148" t="s">
        <v>1362</v>
      </c>
      <c r="G1127" s="148" t="s">
        <v>421</v>
      </c>
      <c r="H1127" s="148" t="s">
        <v>314</v>
      </c>
    </row>
    <row r="1128" customFormat="false" ht="13.5" hidden="false" customHeight="false" outlineLevel="0" collapsed="false">
      <c r="F1128" s="148" t="s">
        <v>1363</v>
      </c>
      <c r="G1128" s="148" t="s">
        <v>137</v>
      </c>
      <c r="H1128" s="148" t="s">
        <v>242</v>
      </c>
    </row>
    <row r="1129" customFormat="false" ht="13.5" hidden="false" customHeight="false" outlineLevel="0" collapsed="false">
      <c r="F1129" s="148" t="s">
        <v>1364</v>
      </c>
      <c r="G1129" s="148" t="s">
        <v>137</v>
      </c>
      <c r="H1129" s="148" t="s">
        <v>242</v>
      </c>
    </row>
    <row r="1130" customFormat="false" ht="13.5" hidden="false" customHeight="false" outlineLevel="0" collapsed="false">
      <c r="F1130" s="148" t="s">
        <v>1365</v>
      </c>
      <c r="G1130" s="148" t="s">
        <v>204</v>
      </c>
      <c r="H1130" s="148" t="s">
        <v>205</v>
      </c>
    </row>
    <row r="1131" customFormat="false" ht="13.5" hidden="false" customHeight="false" outlineLevel="0" collapsed="false">
      <c r="F1131" s="148" t="s">
        <v>1366</v>
      </c>
      <c r="G1131" s="148" t="s">
        <v>220</v>
      </c>
      <c r="H1131" s="148" t="s">
        <v>221</v>
      </c>
    </row>
    <row r="1132" customFormat="false" ht="13.5" hidden="false" customHeight="false" outlineLevel="0" collapsed="false">
      <c r="F1132" s="148" t="s">
        <v>1367</v>
      </c>
      <c r="G1132" s="148" t="s">
        <v>220</v>
      </c>
      <c r="H1132" s="148" t="s">
        <v>221</v>
      </c>
    </row>
    <row r="1133" customFormat="false" ht="13.5" hidden="false" customHeight="false" outlineLevel="0" collapsed="false">
      <c r="F1133" s="148" t="s">
        <v>1368</v>
      </c>
      <c r="G1133" s="148" t="s">
        <v>181</v>
      </c>
      <c r="H1133" s="148" t="s">
        <v>280</v>
      </c>
    </row>
    <row r="1134" customFormat="false" ht="13.5" hidden="false" customHeight="false" outlineLevel="0" collapsed="false">
      <c r="F1134" s="148" t="s">
        <v>1369</v>
      </c>
      <c r="G1134" s="148" t="s">
        <v>196</v>
      </c>
      <c r="H1134" s="148" t="s">
        <v>197</v>
      </c>
    </row>
    <row r="1135" customFormat="false" ht="13.5" hidden="false" customHeight="false" outlineLevel="0" collapsed="false">
      <c r="F1135" s="148" t="s">
        <v>1370</v>
      </c>
      <c r="G1135" s="148" t="s">
        <v>225</v>
      </c>
      <c r="H1135" s="148" t="s">
        <v>226</v>
      </c>
    </row>
    <row r="1136" customFormat="false" ht="13.5" hidden="false" customHeight="false" outlineLevel="0" collapsed="false">
      <c r="F1136" s="148" t="s">
        <v>1371</v>
      </c>
      <c r="G1136" s="148" t="s">
        <v>137</v>
      </c>
      <c r="H1136" s="148" t="s">
        <v>242</v>
      </c>
    </row>
    <row r="1137" customFormat="false" ht="13.5" hidden="false" customHeight="false" outlineLevel="0" collapsed="false">
      <c r="F1137" s="148" t="s">
        <v>1372</v>
      </c>
      <c r="G1137" s="148" t="s">
        <v>220</v>
      </c>
      <c r="H1137" s="148" t="s">
        <v>221</v>
      </c>
    </row>
    <row r="1138" customFormat="false" ht="13.5" hidden="false" customHeight="false" outlineLevel="0" collapsed="false">
      <c r="F1138" s="148" t="s">
        <v>1373</v>
      </c>
      <c r="G1138" s="148" t="s">
        <v>232</v>
      </c>
      <c r="H1138" s="148" t="s">
        <v>263</v>
      </c>
    </row>
    <row r="1139" customFormat="false" ht="13.5" hidden="false" customHeight="false" outlineLevel="0" collapsed="false">
      <c r="F1139" s="148" t="s">
        <v>1374</v>
      </c>
      <c r="G1139" s="148" t="s">
        <v>188</v>
      </c>
      <c r="H1139" s="148" t="s">
        <v>189</v>
      </c>
    </row>
    <row r="1140" customFormat="false" ht="13.5" hidden="false" customHeight="false" outlineLevel="0" collapsed="false">
      <c r="F1140" s="148" t="s">
        <v>1375</v>
      </c>
      <c r="G1140" s="148" t="s">
        <v>188</v>
      </c>
      <c r="H1140" s="148" t="s">
        <v>189</v>
      </c>
    </row>
    <row r="1141" customFormat="false" ht="13.5" hidden="false" customHeight="false" outlineLevel="0" collapsed="false">
      <c r="F1141" s="148" t="s">
        <v>1376</v>
      </c>
      <c r="G1141" s="148" t="s">
        <v>225</v>
      </c>
      <c r="H1141" s="148" t="s">
        <v>226</v>
      </c>
    </row>
  </sheetData>
  <mergeCells count="3">
    <mergeCell ref="A1:H1"/>
    <mergeCell ref="I1:K1"/>
    <mergeCell ref="L1:R1"/>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AC1141"/>
  <sheetViews>
    <sheetView showFormulas="false" showGridLines="true" showRowColHeaders="true" showZeros="true" rightToLeft="false" tabSelected="false" showOutlineSymbols="true" defaultGridColor="true" view="normal" topLeftCell="B1" colorId="64" zoomScale="115" zoomScaleNormal="115" zoomScalePageLayoutView="100" workbookViewId="0">
      <selection pane="topLeft" activeCell="D2" activeCellId="0" sqref="D2"/>
    </sheetView>
  </sheetViews>
  <sheetFormatPr defaultColWidth="11.4453125" defaultRowHeight="13.5" zeroHeight="false" outlineLevelRow="0" outlineLevelCol="0"/>
  <cols>
    <col collapsed="false" customWidth="true" hidden="false" outlineLevel="0" max="1" min="1" style="16" width="3.44"/>
    <col collapsed="false" customWidth="true" hidden="false" outlineLevel="0" max="2" min="2" style="16" width="8.44"/>
    <col collapsed="false" customWidth="true" hidden="false" outlineLevel="0" max="3" min="3" style="16" width="5"/>
    <col collapsed="false" customWidth="true" hidden="false" outlineLevel="0" max="6" min="4" style="17" width="15.56"/>
    <col collapsed="false" customWidth="true" hidden="false" outlineLevel="0" max="7" min="7" style="17" width="20.78"/>
    <col collapsed="false" customWidth="true" hidden="false" outlineLevel="0" max="8" min="8" style="16" width="8.44"/>
    <col collapsed="false" customWidth="true" hidden="false" outlineLevel="0" max="9" min="9" style="16" width="20.22"/>
    <col collapsed="false" customWidth="true" hidden="false" outlineLevel="0" max="10" min="10" style="16" width="11.77"/>
    <col collapsed="false" customWidth="true" hidden="false" outlineLevel="0" max="11" min="11" style="16" width="14"/>
    <col collapsed="false" customWidth="true" hidden="false" outlineLevel="0" max="16" min="12" style="16" width="13"/>
    <col collapsed="false" customWidth="true" hidden="false" outlineLevel="0" max="17" min="17" style="17" width="25.77"/>
    <col collapsed="false" customWidth="true" hidden="false" outlineLevel="0" max="18" min="18" style="16" width="25.77"/>
    <col collapsed="false" customWidth="true" hidden="false" outlineLevel="0" max="21" min="19" style="17" width="35.77"/>
    <col collapsed="false" customWidth="true" hidden="false" outlineLevel="0" max="22" min="22" style="17" width="25.77"/>
    <col collapsed="false" customWidth="true" hidden="false" outlineLevel="0" max="25" min="23" style="17" width="35.77"/>
    <col collapsed="false" customWidth="true" hidden="false" outlineLevel="0" max="26" min="26" style="17" width="15.56"/>
    <col collapsed="false" customWidth="true" hidden="false" outlineLevel="0" max="27" min="27" style="17" width="10.78"/>
    <col collapsed="false" customWidth="true" hidden="false" outlineLevel="0" max="28" min="28" style="17" width="18.56"/>
    <col collapsed="false" customWidth="false" hidden="false" outlineLevel="0" max="16384" min="29" style="16" width="11.44"/>
  </cols>
  <sheetData>
    <row r="1" customFormat="false" ht="27.75" hidden="false" customHeight="true" outlineLevel="0" collapsed="false">
      <c r="A1" s="156" t="s">
        <v>1377</v>
      </c>
      <c r="B1" s="156"/>
      <c r="C1" s="156"/>
      <c r="D1" s="156"/>
      <c r="E1" s="156"/>
      <c r="F1" s="156"/>
      <c r="G1" s="157" t="s">
        <v>1378</v>
      </c>
      <c r="H1" s="157"/>
      <c r="I1" s="158" t="s">
        <v>1379</v>
      </c>
      <c r="J1" s="158"/>
      <c r="K1" s="158"/>
      <c r="L1" s="158"/>
      <c r="M1" s="158"/>
      <c r="N1" s="158"/>
      <c r="O1" s="158"/>
      <c r="P1" s="158"/>
    </row>
    <row r="2" customFormat="false" ht="27.75" hidden="false" customHeight="false" outlineLevel="0" collapsed="false">
      <c r="A2" s="156" t="s">
        <v>1380</v>
      </c>
      <c r="B2" s="156" t="s">
        <v>1381</v>
      </c>
      <c r="C2" s="156" t="s">
        <v>1382</v>
      </c>
      <c r="D2" s="141" t="s">
        <v>1383</v>
      </c>
      <c r="E2" s="141" t="s">
        <v>1384</v>
      </c>
      <c r="F2" s="138" t="s">
        <v>1385</v>
      </c>
      <c r="G2" s="157" t="s">
        <v>1386</v>
      </c>
      <c r="H2" s="142" t="s">
        <v>1387</v>
      </c>
      <c r="I2" s="159" t="s">
        <v>1388</v>
      </c>
      <c r="J2" s="159"/>
      <c r="K2" s="159"/>
      <c r="L2" s="159"/>
      <c r="M2" s="159" t="s">
        <v>1389</v>
      </c>
      <c r="N2" s="159" t="s">
        <v>1389</v>
      </c>
      <c r="O2" s="159" t="s">
        <v>1390</v>
      </c>
      <c r="P2" s="160" t="s">
        <v>1391</v>
      </c>
      <c r="Q2" s="161" t="s">
        <v>1392</v>
      </c>
      <c r="R2" s="162" t="s">
        <v>1393</v>
      </c>
      <c r="S2" s="161" t="s">
        <v>1394</v>
      </c>
      <c r="T2" s="161" t="s">
        <v>1395</v>
      </c>
      <c r="U2" s="161" t="s">
        <v>1396</v>
      </c>
      <c r="V2" s="161" t="s">
        <v>1397</v>
      </c>
      <c r="W2" s="161" t="s">
        <v>1398</v>
      </c>
      <c r="X2" s="161" t="s">
        <v>1399</v>
      </c>
      <c r="Y2" s="161" t="s">
        <v>1400</v>
      </c>
      <c r="Z2" s="161" t="s">
        <v>1401</v>
      </c>
      <c r="AA2" s="161" t="s">
        <v>1402</v>
      </c>
      <c r="AB2" s="161" t="s">
        <v>1403</v>
      </c>
      <c r="AC2" s="161" t="s">
        <v>1404</v>
      </c>
    </row>
    <row r="3" customFormat="false" ht="42" hidden="false" customHeight="false" outlineLevel="0" collapsed="false">
      <c r="A3" s="163" t="n">
        <v>1</v>
      </c>
      <c r="B3" s="163" t="s">
        <v>1405</v>
      </c>
      <c r="C3" s="163" t="n">
        <v>2030</v>
      </c>
      <c r="D3" s="164" t="s">
        <v>1406</v>
      </c>
      <c r="E3" s="164" t="s">
        <v>1407</v>
      </c>
      <c r="F3" s="165" t="s">
        <v>1408</v>
      </c>
      <c r="G3" s="151" t="s">
        <v>1409</v>
      </c>
      <c r="H3" s="166" t="s">
        <v>1410</v>
      </c>
      <c r="I3" s="151" t="s">
        <v>136</v>
      </c>
      <c r="J3" s="151" t="s">
        <v>137</v>
      </c>
      <c r="K3" s="151" t="s">
        <v>138</v>
      </c>
      <c r="L3" s="151" t="s">
        <v>1411</v>
      </c>
      <c r="M3" s="167" t="s">
        <v>134</v>
      </c>
      <c r="N3" s="168" t="s">
        <v>1412</v>
      </c>
      <c r="O3" s="167" t="s">
        <v>134</v>
      </c>
      <c r="P3" s="169" t="s">
        <v>134</v>
      </c>
      <c r="Q3" s="170" t="s">
        <v>1413</v>
      </c>
      <c r="R3" s="146" t="s">
        <v>1414</v>
      </c>
      <c r="S3" s="151" t="s">
        <v>1415</v>
      </c>
      <c r="T3" s="151" t="s">
        <v>1416</v>
      </c>
      <c r="U3" s="151" t="s">
        <v>1416</v>
      </c>
      <c r="V3" s="151" t="s">
        <v>1417</v>
      </c>
      <c r="W3" s="151" t="s">
        <v>1418</v>
      </c>
      <c r="X3" s="151" t="s">
        <v>1419</v>
      </c>
      <c r="Y3" s="151" t="s">
        <v>1420</v>
      </c>
      <c r="Z3" s="151" t="s">
        <v>1421</v>
      </c>
      <c r="AA3" s="151" t="s">
        <v>1422</v>
      </c>
      <c r="AB3" s="161" t="s">
        <v>125</v>
      </c>
      <c r="AC3" s="161" t="s">
        <v>1423</v>
      </c>
    </row>
    <row r="4" customFormat="false" ht="83.25" hidden="false" customHeight="false" outlineLevel="0" collapsed="false">
      <c r="A4" s="163" t="n">
        <v>2</v>
      </c>
      <c r="B4" s="163" t="s">
        <v>1424</v>
      </c>
      <c r="C4" s="163" t="n">
        <v>2029</v>
      </c>
      <c r="D4" s="164" t="s">
        <v>1425</v>
      </c>
      <c r="E4" s="164" t="s">
        <v>1407</v>
      </c>
      <c r="F4" s="165" t="s">
        <v>1408</v>
      </c>
      <c r="G4" s="151" t="s">
        <v>1426</v>
      </c>
      <c r="H4" s="166" t="s">
        <v>1427</v>
      </c>
      <c r="I4" s="151" t="s">
        <v>148</v>
      </c>
      <c r="J4" s="151" t="s">
        <v>149</v>
      </c>
      <c r="K4" s="151" t="s">
        <v>150</v>
      </c>
      <c r="L4" s="151" t="s">
        <v>1411</v>
      </c>
      <c r="M4" s="146" t="s">
        <v>146</v>
      </c>
      <c r="N4" s="151" t="s">
        <v>1428</v>
      </c>
      <c r="O4" s="146" t="s">
        <v>146</v>
      </c>
      <c r="P4" s="169" t="s">
        <v>146</v>
      </c>
      <c r="Q4" s="170" t="s">
        <v>1429</v>
      </c>
      <c r="R4" s="146" t="s">
        <v>1430</v>
      </c>
      <c r="S4" s="151" t="s">
        <v>1431</v>
      </c>
      <c r="T4" s="151" t="s">
        <v>1432</v>
      </c>
      <c r="U4" s="151" t="s">
        <v>1432</v>
      </c>
      <c r="V4" s="151" t="s">
        <v>1417</v>
      </c>
      <c r="W4" s="151" t="s">
        <v>1418</v>
      </c>
      <c r="X4" s="151" t="s">
        <v>1419</v>
      </c>
      <c r="Y4" s="151" t="s">
        <v>1420</v>
      </c>
      <c r="Z4" s="146" t="s">
        <v>1433</v>
      </c>
      <c r="AA4" s="151" t="s">
        <v>1434</v>
      </c>
      <c r="AB4" s="171" t="s">
        <v>1435</v>
      </c>
      <c r="AC4" s="161" t="s">
        <v>1423</v>
      </c>
    </row>
    <row r="5" customFormat="false" ht="55.5" hidden="false" customHeight="false" outlineLevel="0" collapsed="false">
      <c r="A5" s="163" t="n">
        <v>3</v>
      </c>
      <c r="B5" s="163" t="s">
        <v>1436</v>
      </c>
      <c r="C5" s="163" t="n">
        <v>2028</v>
      </c>
      <c r="D5" s="164" t="s">
        <v>1437</v>
      </c>
      <c r="E5" s="164" t="s">
        <v>1407</v>
      </c>
      <c r="F5" s="165" t="s">
        <v>1408</v>
      </c>
      <c r="G5" s="151" t="s">
        <v>1438</v>
      </c>
      <c r="H5" s="166" t="s">
        <v>1439</v>
      </c>
      <c r="I5" s="151" t="s">
        <v>158</v>
      </c>
      <c r="J5" s="151" t="s">
        <v>137</v>
      </c>
      <c r="K5" s="151" t="s">
        <v>159</v>
      </c>
      <c r="L5" s="151" t="s">
        <v>1411</v>
      </c>
      <c r="M5" s="17"/>
      <c r="N5" s="151" t="s">
        <v>1440</v>
      </c>
      <c r="O5" s="17"/>
      <c r="P5" s="169" t="s">
        <v>160</v>
      </c>
      <c r="Q5" s="170" t="s">
        <v>1441</v>
      </c>
      <c r="R5" s="146" t="s">
        <v>1442</v>
      </c>
      <c r="S5" s="151" t="s">
        <v>1443</v>
      </c>
      <c r="T5" s="151" t="s">
        <v>1444</v>
      </c>
      <c r="U5" s="151" t="s">
        <v>1445</v>
      </c>
      <c r="V5" s="172" t="s">
        <v>1446</v>
      </c>
      <c r="W5" s="151" t="s">
        <v>1447</v>
      </c>
      <c r="X5" s="151" t="s">
        <v>1448</v>
      </c>
      <c r="Y5" s="151" t="s">
        <v>1420</v>
      </c>
      <c r="AA5" s="151" t="s">
        <v>1449</v>
      </c>
      <c r="AB5" s="173" t="s">
        <v>1450</v>
      </c>
      <c r="AC5" s="161" t="s">
        <v>1451</v>
      </c>
    </row>
    <row r="6" customFormat="false" ht="41.25" hidden="false" customHeight="false" outlineLevel="0" collapsed="false">
      <c r="A6" s="163" t="n">
        <v>4</v>
      </c>
      <c r="B6" s="163" t="s">
        <v>1452</v>
      </c>
      <c r="C6" s="163" t="n">
        <v>2027</v>
      </c>
      <c r="D6" s="164" t="s">
        <v>1453</v>
      </c>
      <c r="E6" s="164" t="s">
        <v>1407</v>
      </c>
      <c r="F6" s="165" t="s">
        <v>1408</v>
      </c>
      <c r="G6" s="151" t="s">
        <v>1454</v>
      </c>
      <c r="H6" s="166" t="s">
        <v>1455</v>
      </c>
      <c r="I6" s="151" t="s">
        <v>165</v>
      </c>
      <c r="J6" s="151" t="s">
        <v>166</v>
      </c>
      <c r="K6" s="151" t="s">
        <v>167</v>
      </c>
      <c r="L6" s="151" t="s">
        <v>1411</v>
      </c>
      <c r="M6" s="17"/>
      <c r="N6" s="151" t="s">
        <v>1456</v>
      </c>
      <c r="O6" s="17"/>
      <c r="P6" s="17"/>
      <c r="Q6" s="151" t="s">
        <v>1457</v>
      </c>
      <c r="R6" s="146" t="s">
        <v>1458</v>
      </c>
      <c r="S6" s="151" t="s">
        <v>1459</v>
      </c>
      <c r="T6" s="151" t="s">
        <v>1444</v>
      </c>
      <c r="U6" s="151" t="s">
        <v>1445</v>
      </c>
      <c r="V6" s="172" t="s">
        <v>1446</v>
      </c>
      <c r="W6" s="151" t="s">
        <v>1447</v>
      </c>
      <c r="X6" s="151" t="s">
        <v>1448</v>
      </c>
      <c r="Y6" s="151" t="s">
        <v>1460</v>
      </c>
      <c r="AA6" s="151" t="s">
        <v>1461</v>
      </c>
      <c r="AB6" s="17" t="s">
        <v>1462</v>
      </c>
      <c r="AC6" s="161" t="s">
        <v>1451</v>
      </c>
    </row>
    <row r="7" customFormat="false" ht="41.25" hidden="false" customHeight="false" outlineLevel="0" collapsed="false">
      <c r="A7" s="163" t="n">
        <v>5</v>
      </c>
      <c r="B7" s="163" t="s">
        <v>1463</v>
      </c>
      <c r="C7" s="163" t="n">
        <v>2026</v>
      </c>
      <c r="D7" s="164" t="s">
        <v>1464</v>
      </c>
      <c r="E7" s="164" t="s">
        <v>1407</v>
      </c>
      <c r="F7" s="164" t="s">
        <v>1408</v>
      </c>
      <c r="G7" s="16"/>
      <c r="I7" s="151" t="s">
        <v>170</v>
      </c>
      <c r="J7" s="151" t="s">
        <v>171</v>
      </c>
      <c r="K7" s="151" t="s">
        <v>172</v>
      </c>
      <c r="L7" s="151" t="s">
        <v>171</v>
      </c>
      <c r="M7" s="17"/>
      <c r="N7" s="151" t="s">
        <v>1465</v>
      </c>
      <c r="O7" s="17"/>
      <c r="P7" s="17"/>
      <c r="Q7" s="151" t="s">
        <v>1466</v>
      </c>
      <c r="R7" s="146" t="s">
        <v>1467</v>
      </c>
      <c r="S7" s="151" t="s">
        <v>1468</v>
      </c>
      <c r="T7" s="151" t="s">
        <v>1444</v>
      </c>
      <c r="U7" s="151" t="s">
        <v>1445</v>
      </c>
      <c r="V7" s="174" t="s">
        <v>1417</v>
      </c>
      <c r="W7" s="151" t="s">
        <v>1469</v>
      </c>
      <c r="X7" s="151" t="s">
        <v>1448</v>
      </c>
      <c r="Y7" s="151" t="s">
        <v>1460</v>
      </c>
      <c r="AA7" s="151" t="s">
        <v>1470</v>
      </c>
      <c r="AC7" s="161" t="s">
        <v>1423</v>
      </c>
    </row>
    <row r="8" customFormat="false" ht="41.25" hidden="false" customHeight="false" outlineLevel="0" collapsed="false">
      <c r="A8" s="163" t="n">
        <v>6</v>
      </c>
      <c r="B8" s="163" t="s">
        <v>1471</v>
      </c>
      <c r="C8" s="163" t="n">
        <v>2025</v>
      </c>
      <c r="D8" s="164" t="s">
        <v>1472</v>
      </c>
      <c r="E8" s="164" t="s">
        <v>1473</v>
      </c>
      <c r="F8" s="164" t="s">
        <v>1408</v>
      </c>
      <c r="G8" s="16"/>
      <c r="I8" s="151" t="s">
        <v>175</v>
      </c>
      <c r="J8" s="151" t="s">
        <v>176</v>
      </c>
      <c r="K8" s="151" t="s">
        <v>177</v>
      </c>
      <c r="L8" s="151" t="s">
        <v>1411</v>
      </c>
      <c r="M8" s="17"/>
      <c r="N8" s="151" t="s">
        <v>1474</v>
      </c>
      <c r="O8" s="17"/>
      <c r="P8" s="17"/>
      <c r="Q8" s="151" t="s">
        <v>1475</v>
      </c>
      <c r="R8" s="146" t="s">
        <v>1476</v>
      </c>
      <c r="S8" s="151" t="s">
        <v>1477</v>
      </c>
      <c r="T8" s="151" t="s">
        <v>1444</v>
      </c>
      <c r="U8" s="151" t="s">
        <v>1445</v>
      </c>
      <c r="V8" s="174" t="s">
        <v>1478</v>
      </c>
      <c r="W8" s="151" t="s">
        <v>1418</v>
      </c>
      <c r="X8" s="151" t="s">
        <v>1479</v>
      </c>
      <c r="Y8" s="151" t="s">
        <v>1480</v>
      </c>
      <c r="AA8" s="151" t="s">
        <v>1481</v>
      </c>
      <c r="AC8" s="161" t="s">
        <v>1423</v>
      </c>
    </row>
    <row r="9" customFormat="false" ht="41.25" hidden="false" customHeight="false" outlineLevel="0" collapsed="false">
      <c r="A9" s="163" t="n">
        <v>7</v>
      </c>
      <c r="B9" s="163" t="s">
        <v>1482</v>
      </c>
      <c r="C9" s="163" t="n">
        <v>2024</v>
      </c>
      <c r="D9" s="164" t="s">
        <v>1483</v>
      </c>
      <c r="E9" s="164" t="s">
        <v>1473</v>
      </c>
      <c r="F9" s="164" t="s">
        <v>1408</v>
      </c>
      <c r="G9" s="16"/>
      <c r="I9" s="151" t="s">
        <v>180</v>
      </c>
      <c r="J9" s="151" t="s">
        <v>181</v>
      </c>
      <c r="K9" s="151" t="s">
        <v>182</v>
      </c>
      <c r="L9" s="151" t="s">
        <v>1411</v>
      </c>
      <c r="M9" s="17"/>
      <c r="N9" s="151" t="s">
        <v>1484</v>
      </c>
      <c r="O9" s="17"/>
      <c r="P9" s="17"/>
      <c r="Q9" s="151" t="s">
        <v>1485</v>
      </c>
      <c r="R9" s="146" t="s">
        <v>1486</v>
      </c>
      <c r="S9" s="151" t="s">
        <v>1487</v>
      </c>
      <c r="T9" s="151" t="s">
        <v>1444</v>
      </c>
      <c r="U9" s="151" t="s">
        <v>1445</v>
      </c>
      <c r="V9" s="174" t="s">
        <v>1488</v>
      </c>
      <c r="W9" s="151" t="s">
        <v>1469</v>
      </c>
      <c r="X9" s="151" t="s">
        <v>1448</v>
      </c>
      <c r="Y9" s="151" t="s">
        <v>1460</v>
      </c>
      <c r="AA9" s="151" t="s">
        <v>1489</v>
      </c>
      <c r="AC9" s="161" t="s">
        <v>1490</v>
      </c>
    </row>
    <row r="10" customFormat="false" ht="41.25" hidden="false" customHeight="false" outlineLevel="0" collapsed="false">
      <c r="A10" s="163" t="n">
        <v>8</v>
      </c>
      <c r="B10" s="163" t="s">
        <v>1491</v>
      </c>
      <c r="C10" s="163" t="n">
        <v>2023</v>
      </c>
      <c r="D10" s="164" t="s">
        <v>1492</v>
      </c>
      <c r="E10" s="164" t="s">
        <v>1493</v>
      </c>
      <c r="F10" s="164" t="s">
        <v>1408</v>
      </c>
      <c r="G10" s="16"/>
      <c r="I10" s="151" t="s">
        <v>185</v>
      </c>
      <c r="J10" s="151" t="s">
        <v>176</v>
      </c>
      <c r="K10" s="151" t="s">
        <v>177</v>
      </c>
      <c r="L10" s="151" t="s">
        <v>1411</v>
      </c>
      <c r="M10" s="17"/>
      <c r="N10" s="151" t="s">
        <v>1494</v>
      </c>
      <c r="O10" s="17"/>
      <c r="P10" s="17"/>
      <c r="Q10" s="151" t="s">
        <v>1495</v>
      </c>
      <c r="R10" s="146" t="s">
        <v>1496</v>
      </c>
      <c r="S10" s="151" t="s">
        <v>1497</v>
      </c>
      <c r="T10" s="151" t="s">
        <v>1444</v>
      </c>
      <c r="U10" s="151" t="s">
        <v>1445</v>
      </c>
      <c r="V10" s="174" t="s">
        <v>1498</v>
      </c>
      <c r="W10" s="151" t="s">
        <v>1469</v>
      </c>
      <c r="X10" s="151" t="s">
        <v>1499</v>
      </c>
      <c r="Y10" s="151" t="s">
        <v>1500</v>
      </c>
      <c r="AA10" s="151" t="s">
        <v>1402</v>
      </c>
      <c r="AC10" s="161" t="s">
        <v>1423</v>
      </c>
    </row>
    <row r="11" customFormat="false" ht="41.25" hidden="false" customHeight="false" outlineLevel="0" collapsed="false">
      <c r="A11" s="163" t="n">
        <v>9</v>
      </c>
      <c r="B11" s="163" t="s">
        <v>1501</v>
      </c>
      <c r="C11" s="163" t="n">
        <v>2022</v>
      </c>
      <c r="D11" s="164" t="s">
        <v>1502</v>
      </c>
      <c r="E11" s="164" t="s">
        <v>1493</v>
      </c>
      <c r="F11" s="164" t="s">
        <v>1408</v>
      </c>
      <c r="G11" s="16"/>
      <c r="I11" s="151" t="s">
        <v>187</v>
      </c>
      <c r="J11" s="151" t="s">
        <v>188</v>
      </c>
      <c r="K11" s="151" t="s">
        <v>189</v>
      </c>
      <c r="L11" s="151" t="s">
        <v>1411</v>
      </c>
      <c r="M11" s="17"/>
      <c r="N11" s="151" t="s">
        <v>1503</v>
      </c>
      <c r="O11" s="17"/>
      <c r="P11" s="17"/>
      <c r="Q11" s="151" t="s">
        <v>1504</v>
      </c>
      <c r="R11" s="146" t="s">
        <v>1505</v>
      </c>
      <c r="S11" s="151" t="s">
        <v>1506</v>
      </c>
      <c r="T11" s="151" t="s">
        <v>1444</v>
      </c>
      <c r="U11" s="151" t="s">
        <v>1445</v>
      </c>
      <c r="V11" s="174" t="s">
        <v>1498</v>
      </c>
      <c r="W11" s="151" t="s">
        <v>1469</v>
      </c>
      <c r="X11" s="151" t="s">
        <v>1499</v>
      </c>
      <c r="Y11" s="151" t="s">
        <v>1500</v>
      </c>
      <c r="AA11" s="151" t="s">
        <v>1507</v>
      </c>
      <c r="AC11" s="161" t="s">
        <v>1423</v>
      </c>
    </row>
    <row r="12" customFormat="false" ht="41.25" hidden="false" customHeight="false" outlineLevel="0" collapsed="false">
      <c r="A12" s="163" t="n">
        <v>10</v>
      </c>
      <c r="B12" s="163" t="s">
        <v>1508</v>
      </c>
      <c r="C12" s="163" t="n">
        <v>2021</v>
      </c>
      <c r="D12" s="164" t="s">
        <v>1509</v>
      </c>
      <c r="E12" s="164" t="s">
        <v>1493</v>
      </c>
      <c r="F12" s="164" t="s">
        <v>1408</v>
      </c>
      <c r="G12" s="16"/>
      <c r="I12" s="151" t="s">
        <v>191</v>
      </c>
      <c r="J12" s="151" t="s">
        <v>192</v>
      </c>
      <c r="K12" s="151" t="s">
        <v>193</v>
      </c>
      <c r="L12" s="151" t="s">
        <v>1411</v>
      </c>
      <c r="M12" s="17"/>
      <c r="N12" s="151" t="s">
        <v>1510</v>
      </c>
      <c r="O12" s="17"/>
      <c r="P12" s="17"/>
      <c r="Q12" s="151" t="s">
        <v>1511</v>
      </c>
      <c r="R12" s="146" t="s">
        <v>1512</v>
      </c>
      <c r="S12" s="151" t="s">
        <v>1513</v>
      </c>
      <c r="T12" s="151" t="s">
        <v>1444</v>
      </c>
      <c r="U12" s="151" t="s">
        <v>1445</v>
      </c>
      <c r="V12" s="174" t="s">
        <v>1514</v>
      </c>
      <c r="W12" s="151" t="s">
        <v>1469</v>
      </c>
      <c r="X12" s="151" t="s">
        <v>1515</v>
      </c>
      <c r="Y12" s="151" t="s">
        <v>1516</v>
      </c>
      <c r="AC12" s="161" t="s">
        <v>1423</v>
      </c>
    </row>
    <row r="13" customFormat="false" ht="41.25" hidden="false" customHeight="false" outlineLevel="0" collapsed="false">
      <c r="A13" s="163" t="n">
        <v>11</v>
      </c>
      <c r="B13" s="163" t="s">
        <v>1517</v>
      </c>
      <c r="C13" s="163" t="n">
        <v>2020</v>
      </c>
      <c r="D13" s="164" t="s">
        <v>1518</v>
      </c>
      <c r="E13" s="164" t="s">
        <v>1493</v>
      </c>
      <c r="F13" s="164" t="s">
        <v>1408</v>
      </c>
      <c r="G13" s="16"/>
      <c r="I13" s="151" t="s">
        <v>195</v>
      </c>
      <c r="J13" s="151" t="s">
        <v>196</v>
      </c>
      <c r="K13" s="151" t="s">
        <v>197</v>
      </c>
      <c r="L13" s="151" t="s">
        <v>1411</v>
      </c>
      <c r="M13" s="17"/>
      <c r="N13" s="151" t="s">
        <v>1519</v>
      </c>
      <c r="O13" s="17"/>
      <c r="P13" s="17"/>
      <c r="Q13" s="151" t="s">
        <v>1520</v>
      </c>
      <c r="S13" s="151" t="s">
        <v>1521</v>
      </c>
      <c r="T13" s="151" t="s">
        <v>1444</v>
      </c>
      <c r="U13" s="151" t="s">
        <v>1445</v>
      </c>
      <c r="V13" s="174" t="s">
        <v>1522</v>
      </c>
      <c r="W13" s="151" t="s">
        <v>1447</v>
      </c>
      <c r="X13" s="151" t="s">
        <v>1523</v>
      </c>
      <c r="Y13" s="151" t="s">
        <v>1524</v>
      </c>
      <c r="AC13" s="161" t="s">
        <v>1434</v>
      </c>
    </row>
    <row r="14" customFormat="false" ht="41.25" hidden="false" customHeight="false" outlineLevel="0" collapsed="false">
      <c r="A14" s="163" t="n">
        <v>12</v>
      </c>
      <c r="B14" s="163" t="s">
        <v>1525</v>
      </c>
      <c r="C14" s="163" t="n">
        <v>2019</v>
      </c>
      <c r="D14" s="164" t="s">
        <v>1526</v>
      </c>
      <c r="E14" s="164" t="s">
        <v>1527</v>
      </c>
      <c r="F14" s="164" t="s">
        <v>1408</v>
      </c>
      <c r="G14" s="16"/>
      <c r="I14" s="151" t="s">
        <v>199</v>
      </c>
      <c r="J14" s="151" t="s">
        <v>200</v>
      </c>
      <c r="K14" s="151" t="s">
        <v>201</v>
      </c>
      <c r="L14" s="151" t="s">
        <v>1411</v>
      </c>
      <c r="M14" s="17"/>
      <c r="N14" s="17"/>
      <c r="O14" s="17"/>
      <c r="P14" s="17"/>
      <c r="Q14" s="151" t="s">
        <v>1528</v>
      </c>
      <c r="S14" s="151" t="s">
        <v>1529</v>
      </c>
      <c r="T14" s="151" t="s">
        <v>1444</v>
      </c>
      <c r="U14" s="151" t="s">
        <v>1445</v>
      </c>
      <c r="V14" s="174" t="s">
        <v>1522</v>
      </c>
      <c r="W14" s="151" t="s">
        <v>1447</v>
      </c>
      <c r="X14" s="151" t="s">
        <v>1530</v>
      </c>
      <c r="Y14" s="151" t="s">
        <v>1460</v>
      </c>
      <c r="AC14" s="161" t="s">
        <v>1434</v>
      </c>
    </row>
    <row r="15" customFormat="false" ht="41.25" hidden="false" customHeight="false" outlineLevel="0" collapsed="false">
      <c r="A15" s="175" t="n">
        <v>13</v>
      </c>
      <c r="C15" s="175" t="n">
        <v>2018</v>
      </c>
      <c r="D15" s="164" t="s">
        <v>1531</v>
      </c>
      <c r="E15" s="164" t="s">
        <v>1532</v>
      </c>
      <c r="F15" s="164" t="s">
        <v>1408</v>
      </c>
      <c r="G15" s="16"/>
      <c r="I15" s="151" t="s">
        <v>203</v>
      </c>
      <c r="J15" s="151" t="s">
        <v>204</v>
      </c>
      <c r="K15" s="151" t="s">
        <v>205</v>
      </c>
      <c r="L15" s="151" t="s">
        <v>1411</v>
      </c>
      <c r="M15" s="17"/>
      <c r="N15" s="17"/>
      <c r="O15" s="17"/>
      <c r="P15" s="17"/>
      <c r="Q15" s="151" t="s">
        <v>1533</v>
      </c>
      <c r="S15" s="151" t="s">
        <v>1529</v>
      </c>
      <c r="T15" s="151" t="s">
        <v>1444</v>
      </c>
      <c r="U15" s="151" t="s">
        <v>1445</v>
      </c>
      <c r="V15" s="174" t="s">
        <v>1534</v>
      </c>
      <c r="W15" s="151" t="s">
        <v>1447</v>
      </c>
      <c r="X15" s="151" t="s">
        <v>1535</v>
      </c>
      <c r="Y15" s="151" t="s">
        <v>1536</v>
      </c>
      <c r="AC15" s="161" t="s">
        <v>1537</v>
      </c>
    </row>
    <row r="16" customFormat="false" ht="41.25" hidden="false" customHeight="false" outlineLevel="0" collapsed="false">
      <c r="A16" s="163" t="n">
        <v>14</v>
      </c>
      <c r="C16" s="163" t="n">
        <v>2017</v>
      </c>
      <c r="D16" s="164" t="s">
        <v>1538</v>
      </c>
      <c r="E16" s="164" t="s">
        <v>1532</v>
      </c>
      <c r="F16" s="164" t="s">
        <v>1408</v>
      </c>
      <c r="G16" s="16"/>
      <c r="I16" s="151" t="s">
        <v>206</v>
      </c>
      <c r="J16" s="151" t="s">
        <v>192</v>
      </c>
      <c r="K16" s="151" t="s">
        <v>193</v>
      </c>
      <c r="L16" s="151" t="s">
        <v>1539</v>
      </c>
      <c r="M16" s="17"/>
      <c r="N16" s="17"/>
      <c r="O16" s="17"/>
      <c r="P16" s="17"/>
      <c r="Q16" s="151" t="s">
        <v>1540</v>
      </c>
      <c r="S16" s="151" t="s">
        <v>1529</v>
      </c>
      <c r="T16" s="151" t="s">
        <v>1444</v>
      </c>
      <c r="U16" s="151" t="s">
        <v>1445</v>
      </c>
      <c r="V16" s="174" t="s">
        <v>1534</v>
      </c>
      <c r="W16" s="151" t="s">
        <v>1447</v>
      </c>
      <c r="X16" s="151" t="s">
        <v>1535</v>
      </c>
      <c r="Y16" s="151" t="s">
        <v>1536</v>
      </c>
      <c r="AC16" s="161" t="s">
        <v>1537</v>
      </c>
    </row>
    <row r="17" customFormat="false" ht="41.25" hidden="false" customHeight="false" outlineLevel="0" collapsed="false">
      <c r="A17" s="163" t="n">
        <v>15</v>
      </c>
      <c r="C17" s="163" t="n">
        <v>2016</v>
      </c>
      <c r="D17" s="164" t="s">
        <v>1541</v>
      </c>
      <c r="E17" s="164" t="s">
        <v>1542</v>
      </c>
      <c r="F17" s="164" t="s">
        <v>1543</v>
      </c>
      <c r="G17" s="16"/>
      <c r="I17" s="151" t="s">
        <v>207</v>
      </c>
      <c r="J17" s="151" t="s">
        <v>176</v>
      </c>
      <c r="K17" s="151" t="s">
        <v>177</v>
      </c>
      <c r="L17" s="151" t="s">
        <v>1411</v>
      </c>
      <c r="M17" s="17"/>
      <c r="N17" s="17"/>
      <c r="O17" s="17"/>
      <c r="P17" s="17"/>
      <c r="Q17" s="151" t="s">
        <v>1544</v>
      </c>
      <c r="S17" s="151" t="s">
        <v>1529</v>
      </c>
      <c r="T17" s="151" t="s">
        <v>1444</v>
      </c>
      <c r="U17" s="151" t="s">
        <v>1445</v>
      </c>
      <c r="V17" s="174" t="s">
        <v>1534</v>
      </c>
      <c r="W17" s="151" t="s">
        <v>1447</v>
      </c>
      <c r="X17" s="151" t="s">
        <v>1535</v>
      </c>
      <c r="Y17" s="151" t="s">
        <v>1536</v>
      </c>
      <c r="AC17" s="161" t="s">
        <v>1537</v>
      </c>
    </row>
    <row r="18" customFormat="false" ht="41.25" hidden="false" customHeight="false" outlineLevel="0" collapsed="false">
      <c r="A18" s="163" t="n">
        <v>16</v>
      </c>
      <c r="C18" s="163" t="n">
        <v>2015</v>
      </c>
      <c r="D18" s="164" t="s">
        <v>1545</v>
      </c>
      <c r="E18" s="164" t="s">
        <v>1542</v>
      </c>
      <c r="F18" s="164" t="s">
        <v>1543</v>
      </c>
      <c r="G18" s="16"/>
      <c r="I18" s="151" t="s">
        <v>208</v>
      </c>
      <c r="J18" s="151" t="s">
        <v>188</v>
      </c>
      <c r="K18" s="151" t="s">
        <v>189</v>
      </c>
      <c r="L18" s="151" t="s">
        <v>1411</v>
      </c>
      <c r="M18" s="17"/>
      <c r="N18" s="17"/>
      <c r="O18" s="17"/>
      <c r="P18" s="17"/>
      <c r="Q18" s="151" t="s">
        <v>1546</v>
      </c>
      <c r="S18" s="151" t="s">
        <v>1529</v>
      </c>
      <c r="T18" s="151" t="s">
        <v>1444</v>
      </c>
      <c r="U18" s="151" t="s">
        <v>1445</v>
      </c>
      <c r="V18" s="174" t="s">
        <v>1534</v>
      </c>
      <c r="W18" s="151" t="s">
        <v>1447</v>
      </c>
      <c r="X18" s="151" t="s">
        <v>1535</v>
      </c>
      <c r="Y18" s="151" t="s">
        <v>1536</v>
      </c>
      <c r="AC18" s="161" t="s">
        <v>1537</v>
      </c>
    </row>
    <row r="19" customFormat="false" ht="41.25" hidden="false" customHeight="false" outlineLevel="0" collapsed="false">
      <c r="A19" s="163" t="n">
        <v>17</v>
      </c>
      <c r="C19" s="163" t="n">
        <v>2014</v>
      </c>
      <c r="D19" s="164" t="s">
        <v>1547</v>
      </c>
      <c r="E19" s="164" t="s">
        <v>1548</v>
      </c>
      <c r="F19" s="164" t="s">
        <v>1543</v>
      </c>
      <c r="G19" s="16"/>
      <c r="I19" s="151" t="s">
        <v>209</v>
      </c>
      <c r="J19" s="151" t="s">
        <v>210</v>
      </c>
      <c r="K19" s="151" t="s">
        <v>211</v>
      </c>
      <c r="L19" s="151" t="s">
        <v>1411</v>
      </c>
      <c r="M19" s="17"/>
      <c r="N19" s="17"/>
      <c r="O19" s="17"/>
      <c r="P19" s="17"/>
      <c r="Q19" s="151" t="s">
        <v>1549</v>
      </c>
      <c r="S19" s="151" t="s">
        <v>1529</v>
      </c>
      <c r="T19" s="151" t="s">
        <v>1444</v>
      </c>
      <c r="U19" s="151" t="s">
        <v>1445</v>
      </c>
      <c r="V19" s="174" t="s">
        <v>1534</v>
      </c>
      <c r="W19" s="151" t="s">
        <v>1447</v>
      </c>
      <c r="X19" s="151" t="s">
        <v>1535</v>
      </c>
      <c r="Y19" s="151" t="s">
        <v>1536</v>
      </c>
      <c r="AC19" s="161" t="s">
        <v>1537</v>
      </c>
    </row>
    <row r="20" customFormat="false" ht="54.75" hidden="false" customHeight="false" outlineLevel="0" collapsed="false">
      <c r="A20" s="163" t="n">
        <v>18</v>
      </c>
      <c r="C20" s="163" t="n">
        <v>2013</v>
      </c>
      <c r="D20" s="164" t="s">
        <v>1550</v>
      </c>
      <c r="E20" s="164" t="s">
        <v>1548</v>
      </c>
      <c r="F20" s="164" t="s">
        <v>1543</v>
      </c>
      <c r="G20" s="16"/>
      <c r="I20" s="151" t="s">
        <v>212</v>
      </c>
      <c r="J20" s="151" t="s">
        <v>213</v>
      </c>
      <c r="K20" s="151" t="s">
        <v>214</v>
      </c>
      <c r="L20" s="151" t="s">
        <v>1551</v>
      </c>
      <c r="M20" s="17"/>
      <c r="N20" s="17"/>
      <c r="O20" s="17"/>
      <c r="P20" s="17"/>
      <c r="S20" s="151" t="s">
        <v>1529</v>
      </c>
      <c r="T20" s="151" t="s">
        <v>1444</v>
      </c>
      <c r="U20" s="151" t="s">
        <v>1445</v>
      </c>
      <c r="V20" s="174" t="s">
        <v>1534</v>
      </c>
      <c r="W20" s="151" t="s">
        <v>1447</v>
      </c>
      <c r="X20" s="151" t="s">
        <v>1535</v>
      </c>
      <c r="Y20" s="151" t="s">
        <v>1536</v>
      </c>
      <c r="AC20" s="161" t="s">
        <v>1537</v>
      </c>
    </row>
    <row r="21" customFormat="false" ht="41.25" hidden="false" customHeight="false" outlineLevel="0" collapsed="false">
      <c r="A21" s="163" t="n">
        <v>19</v>
      </c>
      <c r="C21" s="163" t="n">
        <v>2012</v>
      </c>
      <c r="D21" s="164" t="s">
        <v>1552</v>
      </c>
      <c r="E21" s="164" t="s">
        <v>1548</v>
      </c>
      <c r="F21" s="164" t="s">
        <v>1543</v>
      </c>
      <c r="G21" s="16"/>
      <c r="I21" s="151" t="s">
        <v>215</v>
      </c>
      <c r="J21" s="151" t="s">
        <v>216</v>
      </c>
      <c r="K21" s="151" t="s">
        <v>217</v>
      </c>
      <c r="L21" s="151" t="s">
        <v>1411</v>
      </c>
      <c r="M21" s="17"/>
      <c r="N21" s="17"/>
      <c r="O21" s="17"/>
      <c r="P21" s="17"/>
      <c r="S21" s="151" t="s">
        <v>1529</v>
      </c>
      <c r="T21" s="151" t="s">
        <v>1444</v>
      </c>
      <c r="U21" s="151" t="s">
        <v>1445</v>
      </c>
      <c r="V21" s="174" t="s">
        <v>1553</v>
      </c>
      <c r="W21" s="151" t="s">
        <v>1447</v>
      </c>
      <c r="X21" s="151" t="s">
        <v>1554</v>
      </c>
      <c r="Y21" s="151" t="s">
        <v>1555</v>
      </c>
      <c r="AC21" s="161" t="s">
        <v>1556</v>
      </c>
    </row>
    <row r="22" customFormat="false" ht="41.25" hidden="false" customHeight="false" outlineLevel="0" collapsed="false">
      <c r="A22" s="163" t="n">
        <v>20</v>
      </c>
      <c r="C22" s="163" t="n">
        <v>2011</v>
      </c>
      <c r="D22" s="164" t="s">
        <v>1557</v>
      </c>
      <c r="E22" s="164" t="s">
        <v>1558</v>
      </c>
      <c r="F22" s="164" t="s">
        <v>1543</v>
      </c>
      <c r="G22" s="16"/>
      <c r="I22" s="151" t="s">
        <v>218</v>
      </c>
      <c r="J22" s="151" t="s">
        <v>196</v>
      </c>
      <c r="K22" s="151" t="s">
        <v>197</v>
      </c>
      <c r="L22" s="151" t="s">
        <v>1411</v>
      </c>
      <c r="M22" s="17"/>
      <c r="N22" s="17"/>
      <c r="O22" s="17"/>
      <c r="P22" s="17"/>
      <c r="S22" s="151" t="s">
        <v>1529</v>
      </c>
      <c r="T22" s="151" t="s">
        <v>1444</v>
      </c>
      <c r="U22" s="151" t="s">
        <v>1445</v>
      </c>
      <c r="V22" s="174" t="s">
        <v>1559</v>
      </c>
      <c r="W22" s="151" t="s">
        <v>1447</v>
      </c>
      <c r="X22" s="151" t="s">
        <v>1560</v>
      </c>
      <c r="Y22" s="151" t="s">
        <v>1561</v>
      </c>
      <c r="AC22" s="161" t="s">
        <v>1562</v>
      </c>
    </row>
    <row r="23" customFormat="false" ht="54.75" hidden="false" customHeight="false" outlineLevel="0" collapsed="false">
      <c r="A23" s="163" t="n">
        <v>21</v>
      </c>
      <c r="C23" s="163" t="n">
        <v>2010</v>
      </c>
      <c r="D23" s="164" t="s">
        <v>1563</v>
      </c>
      <c r="E23" s="164" t="s">
        <v>1558</v>
      </c>
      <c r="F23" s="164" t="s">
        <v>1543</v>
      </c>
      <c r="G23" s="16"/>
      <c r="I23" s="151" t="s">
        <v>219</v>
      </c>
      <c r="J23" s="151" t="s">
        <v>220</v>
      </c>
      <c r="K23" s="151" t="s">
        <v>221</v>
      </c>
      <c r="L23" s="151" t="s">
        <v>1411</v>
      </c>
      <c r="M23" s="17"/>
      <c r="N23" s="17"/>
      <c r="O23" s="17"/>
      <c r="P23" s="17"/>
      <c r="S23" s="151" t="s">
        <v>1529</v>
      </c>
      <c r="T23" s="151" t="s">
        <v>1444</v>
      </c>
      <c r="U23" s="151" t="s">
        <v>1445</v>
      </c>
      <c r="V23" s="174" t="s">
        <v>1564</v>
      </c>
      <c r="W23" s="151" t="s">
        <v>1565</v>
      </c>
      <c r="X23" s="151" t="s">
        <v>1560</v>
      </c>
      <c r="Y23" s="151" t="s">
        <v>1566</v>
      </c>
      <c r="AC23" s="161" t="s">
        <v>1490</v>
      </c>
    </row>
    <row r="24" customFormat="false" ht="54.75" hidden="false" customHeight="false" outlineLevel="0" collapsed="false">
      <c r="A24" s="163" t="n">
        <v>22</v>
      </c>
      <c r="C24" s="163" t="n">
        <v>2009</v>
      </c>
      <c r="D24" s="164" t="s">
        <v>1567</v>
      </c>
      <c r="E24" s="164" t="s">
        <v>1568</v>
      </c>
      <c r="F24" s="164" t="s">
        <v>1543</v>
      </c>
      <c r="G24" s="16"/>
      <c r="I24" s="151" t="s">
        <v>222</v>
      </c>
      <c r="J24" s="151" t="s">
        <v>210</v>
      </c>
      <c r="K24" s="151" t="s">
        <v>211</v>
      </c>
      <c r="L24" s="151" t="s">
        <v>1411</v>
      </c>
      <c r="M24" s="17"/>
      <c r="N24" s="17"/>
      <c r="O24" s="17"/>
      <c r="P24" s="17"/>
      <c r="S24" s="176" t="s">
        <v>1569</v>
      </c>
      <c r="T24" s="151" t="s">
        <v>1444</v>
      </c>
      <c r="U24" s="151" t="s">
        <v>1445</v>
      </c>
      <c r="V24" s="174" t="s">
        <v>1570</v>
      </c>
      <c r="W24" s="151" t="s">
        <v>1447</v>
      </c>
      <c r="X24" s="151" t="s">
        <v>1560</v>
      </c>
      <c r="Y24" s="151" t="s">
        <v>1571</v>
      </c>
      <c r="AC24" s="161" t="s">
        <v>1449</v>
      </c>
    </row>
    <row r="25" customFormat="false" ht="54.75" hidden="false" customHeight="false" outlineLevel="0" collapsed="false">
      <c r="A25" s="163" t="n">
        <v>23</v>
      </c>
      <c r="C25" s="163" t="n">
        <v>2008</v>
      </c>
      <c r="D25" s="164" t="s">
        <v>1572</v>
      </c>
      <c r="E25" s="164" t="s">
        <v>1573</v>
      </c>
      <c r="F25" s="164" t="s">
        <v>1574</v>
      </c>
      <c r="G25" s="16"/>
      <c r="I25" s="151" t="s">
        <v>223</v>
      </c>
      <c r="J25" s="151" t="s">
        <v>137</v>
      </c>
      <c r="K25" s="151" t="s">
        <v>138</v>
      </c>
      <c r="L25" s="151" t="s">
        <v>1411</v>
      </c>
      <c r="M25" s="17"/>
      <c r="N25" s="17"/>
      <c r="O25" s="17"/>
      <c r="P25" s="17"/>
      <c r="S25" s="176" t="s">
        <v>1569</v>
      </c>
      <c r="T25" s="151" t="s">
        <v>1444</v>
      </c>
      <c r="U25" s="151" t="s">
        <v>1445</v>
      </c>
      <c r="V25" s="174" t="s">
        <v>1570</v>
      </c>
      <c r="W25" s="151" t="s">
        <v>1447</v>
      </c>
      <c r="X25" s="151" t="s">
        <v>1560</v>
      </c>
      <c r="Y25" s="151" t="s">
        <v>1571</v>
      </c>
      <c r="AC25" s="161" t="s">
        <v>1449</v>
      </c>
    </row>
    <row r="26" customFormat="false" ht="54.75" hidden="false" customHeight="false" outlineLevel="0" collapsed="false">
      <c r="A26" s="163" t="n">
        <v>24</v>
      </c>
      <c r="C26" s="163" t="n">
        <v>2007</v>
      </c>
      <c r="D26" s="164" t="s">
        <v>1575</v>
      </c>
      <c r="E26" s="164" t="s">
        <v>1573</v>
      </c>
      <c r="F26" s="164" t="s">
        <v>1574</v>
      </c>
      <c r="G26" s="16"/>
      <c r="I26" s="151" t="s">
        <v>224</v>
      </c>
      <c r="J26" s="151" t="s">
        <v>225</v>
      </c>
      <c r="K26" s="151" t="s">
        <v>226</v>
      </c>
      <c r="L26" s="151" t="s">
        <v>1411</v>
      </c>
      <c r="M26" s="17"/>
      <c r="N26" s="17"/>
      <c r="O26" s="17"/>
      <c r="P26" s="17"/>
    </row>
    <row r="27" customFormat="false" ht="54.75" hidden="false" customHeight="false" outlineLevel="0" collapsed="false">
      <c r="A27" s="163" t="n">
        <v>25</v>
      </c>
      <c r="C27" s="163" t="n">
        <v>2006</v>
      </c>
      <c r="D27" s="164" t="s">
        <v>1576</v>
      </c>
      <c r="E27" s="164" t="s">
        <v>1577</v>
      </c>
      <c r="F27" s="164" t="s">
        <v>1574</v>
      </c>
      <c r="G27" s="16"/>
      <c r="I27" s="151" t="s">
        <v>227</v>
      </c>
      <c r="J27" s="151" t="s">
        <v>176</v>
      </c>
      <c r="K27" s="151" t="s">
        <v>177</v>
      </c>
      <c r="L27" s="151" t="s">
        <v>1551</v>
      </c>
      <c r="M27" s="17"/>
      <c r="N27" s="17"/>
      <c r="O27" s="17"/>
      <c r="P27" s="17"/>
    </row>
    <row r="28" customFormat="false" ht="54.75" hidden="false" customHeight="false" outlineLevel="0" collapsed="false">
      <c r="A28" s="163" t="n">
        <v>26</v>
      </c>
      <c r="C28" s="163" t="n">
        <v>2005</v>
      </c>
      <c r="D28" s="164" t="s">
        <v>1578</v>
      </c>
      <c r="E28" s="164" t="s">
        <v>1577</v>
      </c>
      <c r="F28" s="164" t="s">
        <v>1574</v>
      </c>
      <c r="G28" s="16"/>
      <c r="I28" s="151" t="s">
        <v>228</v>
      </c>
      <c r="J28" s="151" t="s">
        <v>229</v>
      </c>
      <c r="K28" s="151" t="s">
        <v>230</v>
      </c>
      <c r="L28" s="151" t="s">
        <v>1411</v>
      </c>
      <c r="M28" s="17"/>
      <c r="N28" s="17"/>
      <c r="O28" s="17"/>
      <c r="P28" s="17"/>
    </row>
    <row r="29" customFormat="false" ht="54.75" hidden="false" customHeight="false" outlineLevel="0" collapsed="false">
      <c r="A29" s="163" t="n">
        <v>27</v>
      </c>
      <c r="C29" s="163" t="n">
        <v>2004</v>
      </c>
      <c r="D29" s="164" t="s">
        <v>1579</v>
      </c>
      <c r="E29" s="164" t="s">
        <v>1577</v>
      </c>
      <c r="F29" s="164" t="s">
        <v>1574</v>
      </c>
      <c r="G29" s="16"/>
      <c r="I29" s="151" t="s">
        <v>231</v>
      </c>
      <c r="J29" s="151" t="s">
        <v>232</v>
      </c>
      <c r="K29" s="151" t="s">
        <v>233</v>
      </c>
      <c r="L29" s="151" t="s">
        <v>1411</v>
      </c>
      <c r="M29" s="17"/>
      <c r="N29" s="17"/>
      <c r="O29" s="17"/>
      <c r="P29" s="17"/>
    </row>
    <row r="30" customFormat="false" ht="27" hidden="false" customHeight="false" outlineLevel="0" collapsed="false">
      <c r="A30" s="163" t="n">
        <v>28</v>
      </c>
      <c r="C30" s="163" t="n">
        <v>2003</v>
      </c>
      <c r="D30" s="164" t="s">
        <v>1580</v>
      </c>
      <c r="E30" s="164" t="s">
        <v>1581</v>
      </c>
      <c r="F30" s="164" t="s">
        <v>1574</v>
      </c>
      <c r="G30" s="16"/>
      <c r="I30" s="151" t="s">
        <v>234</v>
      </c>
      <c r="J30" s="151" t="s">
        <v>235</v>
      </c>
      <c r="K30" s="151" t="s">
        <v>236</v>
      </c>
      <c r="L30" s="151" t="s">
        <v>1411</v>
      </c>
      <c r="M30" s="17"/>
      <c r="N30" s="17"/>
      <c r="O30" s="17"/>
      <c r="P30" s="17"/>
    </row>
    <row r="31" customFormat="false" ht="27" hidden="false" customHeight="false" outlineLevel="0" collapsed="false">
      <c r="A31" s="163" t="n">
        <v>29</v>
      </c>
      <c r="C31" s="163" t="n">
        <v>2002</v>
      </c>
      <c r="D31" s="164" t="s">
        <v>1582</v>
      </c>
      <c r="E31" s="164" t="s">
        <v>1581</v>
      </c>
      <c r="F31" s="164" t="s">
        <v>1574</v>
      </c>
      <c r="G31" s="16"/>
      <c r="I31" s="151" t="s">
        <v>237</v>
      </c>
      <c r="J31" s="151" t="s">
        <v>176</v>
      </c>
      <c r="K31" s="151" t="s">
        <v>177</v>
      </c>
      <c r="L31" s="151" t="s">
        <v>1411</v>
      </c>
      <c r="M31" s="17"/>
      <c r="N31" s="17"/>
      <c r="O31" s="17"/>
      <c r="P31" s="17"/>
    </row>
    <row r="32" customFormat="false" ht="13.5" hidden="false" customHeight="false" outlineLevel="0" collapsed="false">
      <c r="A32" s="163" t="n">
        <v>30</v>
      </c>
      <c r="C32" s="163" t="n">
        <v>2001</v>
      </c>
      <c r="G32" s="16"/>
      <c r="I32" s="151" t="s">
        <v>238</v>
      </c>
      <c r="J32" s="151" t="s">
        <v>171</v>
      </c>
      <c r="K32" s="151" t="s">
        <v>172</v>
      </c>
      <c r="L32" s="151" t="s">
        <v>1411</v>
      </c>
      <c r="M32" s="17"/>
      <c r="N32" s="17"/>
      <c r="O32" s="17"/>
      <c r="P32" s="17"/>
    </row>
    <row r="33" customFormat="false" ht="13.5" hidden="false" customHeight="false" outlineLevel="0" collapsed="false">
      <c r="A33" s="163" t="n">
        <v>31</v>
      </c>
      <c r="C33" s="163" t="n">
        <v>2000</v>
      </c>
      <c r="G33" s="16"/>
      <c r="I33" s="151" t="s">
        <v>239</v>
      </c>
      <c r="J33" s="151" t="s">
        <v>181</v>
      </c>
      <c r="K33" s="151" t="s">
        <v>182</v>
      </c>
      <c r="L33" s="151" t="s">
        <v>1411</v>
      </c>
      <c r="M33" s="17"/>
      <c r="N33" s="17"/>
      <c r="O33" s="17"/>
      <c r="P33" s="17"/>
    </row>
    <row r="34" customFormat="false" ht="13.5" hidden="false" customHeight="false" outlineLevel="0" collapsed="false">
      <c r="C34" s="163" t="n">
        <v>1999</v>
      </c>
      <c r="G34" s="16"/>
      <c r="I34" s="151" t="s">
        <v>240</v>
      </c>
      <c r="J34" s="151" t="s">
        <v>235</v>
      </c>
      <c r="K34" s="151" t="s">
        <v>236</v>
      </c>
      <c r="L34" s="151" t="s">
        <v>1411</v>
      </c>
      <c r="M34" s="17"/>
      <c r="N34" s="17"/>
      <c r="O34" s="17"/>
      <c r="P34" s="17"/>
    </row>
    <row r="35" customFormat="false" ht="13.5" hidden="false" customHeight="false" outlineLevel="0" collapsed="false">
      <c r="C35" s="163" t="n">
        <v>1998</v>
      </c>
      <c r="G35" s="16"/>
      <c r="I35" s="151" t="s">
        <v>241</v>
      </c>
      <c r="J35" s="151" t="s">
        <v>137</v>
      </c>
      <c r="K35" s="151" t="s">
        <v>242</v>
      </c>
      <c r="L35" s="151" t="s">
        <v>1411</v>
      </c>
      <c r="M35" s="17"/>
      <c r="N35" s="17"/>
      <c r="O35" s="17"/>
      <c r="P35" s="17"/>
    </row>
    <row r="36" customFormat="false" ht="41.25" hidden="false" customHeight="false" outlineLevel="0" collapsed="false">
      <c r="C36" s="163" t="n">
        <v>1997</v>
      </c>
      <c r="G36" s="16"/>
      <c r="I36" s="151" t="s">
        <v>243</v>
      </c>
      <c r="J36" s="151" t="s">
        <v>137</v>
      </c>
      <c r="K36" s="151" t="s">
        <v>242</v>
      </c>
      <c r="L36" s="151" t="s">
        <v>1583</v>
      </c>
      <c r="M36" s="17"/>
      <c r="N36" s="17"/>
      <c r="O36" s="17"/>
      <c r="P36" s="17"/>
    </row>
    <row r="37" customFormat="false" ht="13.5" hidden="false" customHeight="false" outlineLevel="0" collapsed="false">
      <c r="C37" s="163" t="n">
        <v>1996</v>
      </c>
      <c r="E37" s="177"/>
      <c r="G37" s="16"/>
      <c r="I37" s="151" t="s">
        <v>244</v>
      </c>
      <c r="J37" s="151" t="s">
        <v>235</v>
      </c>
      <c r="K37" s="151" t="s">
        <v>236</v>
      </c>
      <c r="L37" s="151" t="s">
        <v>1411</v>
      </c>
      <c r="M37" s="17"/>
      <c r="N37" s="17"/>
      <c r="O37" s="17"/>
      <c r="P37" s="17"/>
    </row>
    <row r="38" customFormat="false" ht="13.5" hidden="false" customHeight="false" outlineLevel="0" collapsed="false">
      <c r="C38" s="163" t="n">
        <v>1995</v>
      </c>
      <c r="G38" s="16"/>
      <c r="I38" s="151" t="s">
        <v>245</v>
      </c>
      <c r="J38" s="151" t="s">
        <v>188</v>
      </c>
      <c r="K38" s="151" t="s">
        <v>189</v>
      </c>
      <c r="L38" s="151" t="s">
        <v>1411</v>
      </c>
      <c r="M38" s="17"/>
      <c r="N38" s="17"/>
      <c r="O38" s="17"/>
      <c r="P38" s="17"/>
    </row>
    <row r="39" customFormat="false" ht="13.5" hidden="false" customHeight="false" outlineLevel="0" collapsed="false">
      <c r="C39" s="163" t="n">
        <v>1994</v>
      </c>
      <c r="G39" s="16"/>
      <c r="I39" s="151" t="s">
        <v>246</v>
      </c>
      <c r="J39" s="151" t="s">
        <v>210</v>
      </c>
      <c r="K39" s="151" t="s">
        <v>211</v>
      </c>
      <c r="L39" s="151" t="s">
        <v>1411</v>
      </c>
      <c r="M39" s="17"/>
      <c r="N39" s="17"/>
      <c r="O39" s="17"/>
      <c r="P39" s="17"/>
    </row>
    <row r="40" customFormat="false" ht="13.5" hidden="false" customHeight="false" outlineLevel="0" collapsed="false">
      <c r="C40" s="163" t="n">
        <v>1993</v>
      </c>
      <c r="G40" s="16"/>
      <c r="I40" s="151" t="s">
        <v>247</v>
      </c>
      <c r="J40" s="151" t="s">
        <v>220</v>
      </c>
      <c r="K40" s="151" t="s">
        <v>221</v>
      </c>
      <c r="L40" s="151" t="s">
        <v>1411</v>
      </c>
      <c r="M40" s="17"/>
      <c r="N40" s="17"/>
      <c r="O40" s="17"/>
      <c r="P40" s="17"/>
    </row>
    <row r="41" customFormat="false" ht="13.5" hidden="false" customHeight="false" outlineLevel="0" collapsed="false">
      <c r="C41" s="163" t="n">
        <v>1992</v>
      </c>
      <c r="G41" s="16"/>
      <c r="I41" s="151" t="s">
        <v>248</v>
      </c>
      <c r="J41" s="151" t="s">
        <v>137</v>
      </c>
      <c r="K41" s="151" t="s">
        <v>242</v>
      </c>
      <c r="L41" s="151" t="s">
        <v>1411</v>
      </c>
      <c r="M41" s="17"/>
      <c r="N41" s="17"/>
      <c r="O41" s="17"/>
      <c r="P41" s="17"/>
    </row>
    <row r="42" customFormat="false" ht="13.5" hidden="false" customHeight="false" outlineLevel="0" collapsed="false">
      <c r="C42" s="163" t="n">
        <v>1991</v>
      </c>
      <c r="G42" s="16"/>
      <c r="I42" s="151" t="s">
        <v>249</v>
      </c>
      <c r="J42" s="151" t="s">
        <v>137</v>
      </c>
      <c r="K42" s="151" t="s">
        <v>242</v>
      </c>
      <c r="L42" s="151" t="s">
        <v>1411</v>
      </c>
      <c r="M42" s="17"/>
      <c r="N42" s="17"/>
      <c r="O42" s="17"/>
      <c r="P42" s="17"/>
    </row>
    <row r="43" customFormat="false" ht="13.5" hidden="false" customHeight="false" outlineLevel="0" collapsed="false">
      <c r="C43" s="163" t="n">
        <v>1990</v>
      </c>
      <c r="G43" s="16"/>
      <c r="I43" s="151" t="s">
        <v>250</v>
      </c>
      <c r="J43" s="151" t="s">
        <v>137</v>
      </c>
      <c r="K43" s="151" t="s">
        <v>242</v>
      </c>
      <c r="L43" s="151" t="s">
        <v>1411</v>
      </c>
      <c r="M43" s="17"/>
      <c r="N43" s="17"/>
      <c r="O43" s="17"/>
      <c r="P43" s="17"/>
    </row>
    <row r="44" customFormat="false" ht="13.5" hidden="false" customHeight="false" outlineLevel="0" collapsed="false">
      <c r="C44" s="163" t="n">
        <v>1989</v>
      </c>
      <c r="G44" s="16"/>
      <c r="I44" s="151" t="s">
        <v>251</v>
      </c>
      <c r="J44" s="151" t="s">
        <v>188</v>
      </c>
      <c r="K44" s="151" t="s">
        <v>189</v>
      </c>
      <c r="L44" s="151" t="s">
        <v>1411</v>
      </c>
      <c r="M44" s="17"/>
      <c r="N44" s="17"/>
      <c r="O44" s="17"/>
      <c r="P44" s="17"/>
    </row>
    <row r="45" customFormat="false" ht="41.25" hidden="false" customHeight="false" outlineLevel="0" collapsed="false">
      <c r="C45" s="163" t="n">
        <v>1988</v>
      </c>
      <c r="G45" s="16"/>
      <c r="I45" s="151" t="s">
        <v>252</v>
      </c>
      <c r="J45" s="151" t="s">
        <v>137</v>
      </c>
      <c r="K45" s="151" t="s">
        <v>242</v>
      </c>
      <c r="L45" s="151" t="s">
        <v>1583</v>
      </c>
      <c r="M45" s="17"/>
      <c r="N45" s="17"/>
      <c r="O45" s="17"/>
      <c r="P45" s="17"/>
    </row>
    <row r="46" customFormat="false" ht="13.5" hidden="false" customHeight="false" outlineLevel="0" collapsed="false">
      <c r="C46" s="163" t="n">
        <v>1987</v>
      </c>
      <c r="G46" s="16"/>
      <c r="I46" s="151" t="s">
        <v>253</v>
      </c>
      <c r="J46" s="151" t="s">
        <v>200</v>
      </c>
      <c r="K46" s="151" t="s">
        <v>201</v>
      </c>
      <c r="L46" s="151" t="s">
        <v>1411</v>
      </c>
      <c r="M46" s="17"/>
      <c r="N46" s="17"/>
      <c r="O46" s="17"/>
      <c r="P46" s="17"/>
    </row>
    <row r="47" customFormat="false" ht="13.5" hidden="false" customHeight="false" outlineLevel="0" collapsed="false">
      <c r="C47" s="163" t="n">
        <v>1986</v>
      </c>
      <c r="G47" s="16"/>
      <c r="I47" s="151" t="s">
        <v>254</v>
      </c>
      <c r="J47" s="151" t="s">
        <v>220</v>
      </c>
      <c r="K47" s="151" t="s">
        <v>221</v>
      </c>
      <c r="L47" s="151" t="s">
        <v>1411</v>
      </c>
      <c r="M47" s="17"/>
      <c r="N47" s="17"/>
      <c r="O47" s="17"/>
      <c r="P47" s="17"/>
    </row>
    <row r="48" customFormat="false" ht="13.5" hidden="false" customHeight="false" outlineLevel="0" collapsed="false">
      <c r="C48" s="163" t="n">
        <v>1985</v>
      </c>
      <c r="G48" s="16"/>
      <c r="I48" s="151" t="s">
        <v>255</v>
      </c>
      <c r="J48" s="151" t="s">
        <v>137</v>
      </c>
      <c r="K48" s="151" t="s">
        <v>242</v>
      </c>
      <c r="L48" s="151" t="s">
        <v>1411</v>
      </c>
      <c r="M48" s="17"/>
      <c r="N48" s="17"/>
      <c r="O48" s="17"/>
      <c r="P48" s="17"/>
    </row>
    <row r="49" customFormat="false" ht="13.5" hidden="false" customHeight="false" outlineLevel="0" collapsed="false">
      <c r="C49" s="163" t="n">
        <v>1984</v>
      </c>
      <c r="G49" s="16"/>
      <c r="I49" s="151" t="s">
        <v>256</v>
      </c>
      <c r="J49" s="151" t="s">
        <v>235</v>
      </c>
      <c r="K49" s="151" t="s">
        <v>236</v>
      </c>
      <c r="L49" s="151" t="s">
        <v>1411</v>
      </c>
      <c r="M49" s="17"/>
      <c r="N49" s="17"/>
      <c r="O49" s="17"/>
      <c r="P49" s="17"/>
    </row>
    <row r="50" customFormat="false" ht="27" hidden="false" customHeight="false" outlineLevel="0" collapsed="false">
      <c r="C50" s="163" t="n">
        <v>1983</v>
      </c>
      <c r="G50" s="16"/>
      <c r="I50" s="151" t="s">
        <v>257</v>
      </c>
      <c r="J50" s="151" t="s">
        <v>137</v>
      </c>
      <c r="K50" s="151" t="s">
        <v>159</v>
      </c>
      <c r="L50" s="151" t="s">
        <v>1584</v>
      </c>
      <c r="M50" s="17"/>
      <c r="N50" s="17"/>
      <c r="O50" s="17"/>
      <c r="P50" s="17"/>
    </row>
    <row r="51" customFormat="false" ht="13.5" hidden="false" customHeight="false" outlineLevel="0" collapsed="false">
      <c r="C51" s="163" t="n">
        <v>1982</v>
      </c>
      <c r="G51" s="16"/>
      <c r="I51" s="151" t="s">
        <v>258</v>
      </c>
      <c r="J51" s="151" t="s">
        <v>259</v>
      </c>
      <c r="K51" s="151" t="s">
        <v>260</v>
      </c>
      <c r="L51" s="151" t="s">
        <v>1411</v>
      </c>
      <c r="M51" s="17"/>
      <c r="N51" s="17"/>
      <c r="O51" s="17"/>
      <c r="P51" s="17"/>
    </row>
    <row r="52" customFormat="false" ht="13.5" hidden="false" customHeight="false" outlineLevel="0" collapsed="false">
      <c r="C52" s="163" t="n">
        <v>1981</v>
      </c>
      <c r="G52" s="16"/>
      <c r="I52" s="151" t="s">
        <v>261</v>
      </c>
      <c r="J52" s="151" t="s">
        <v>188</v>
      </c>
      <c r="K52" s="151" t="s">
        <v>189</v>
      </c>
      <c r="L52" s="151" t="s">
        <v>1411</v>
      </c>
      <c r="M52" s="17"/>
      <c r="N52" s="17"/>
      <c r="O52" s="17"/>
      <c r="P52" s="17"/>
    </row>
    <row r="53" customFormat="false" ht="13.5" hidden="false" customHeight="false" outlineLevel="0" collapsed="false">
      <c r="C53" s="163" t="n">
        <v>1980</v>
      </c>
      <c r="G53" s="16"/>
      <c r="I53" s="151" t="s">
        <v>262</v>
      </c>
      <c r="J53" s="151" t="s">
        <v>232</v>
      </c>
      <c r="K53" s="151" t="s">
        <v>263</v>
      </c>
      <c r="L53" s="151" t="s">
        <v>1411</v>
      </c>
      <c r="M53" s="17"/>
      <c r="N53" s="17"/>
      <c r="O53" s="17"/>
      <c r="P53" s="17"/>
    </row>
    <row r="54" customFormat="false" ht="27" hidden="false" customHeight="false" outlineLevel="0" collapsed="false">
      <c r="C54" s="163" t="n">
        <v>1979</v>
      </c>
      <c r="G54" s="16"/>
      <c r="I54" s="151" t="s">
        <v>264</v>
      </c>
      <c r="J54" s="151" t="s">
        <v>225</v>
      </c>
      <c r="K54" s="151" t="s">
        <v>226</v>
      </c>
      <c r="L54" s="151" t="s">
        <v>1539</v>
      </c>
      <c r="M54" s="17"/>
      <c r="N54" s="17"/>
      <c r="O54" s="17"/>
      <c r="P54" s="17"/>
    </row>
    <row r="55" customFormat="false" ht="13.5" hidden="false" customHeight="false" outlineLevel="0" collapsed="false">
      <c r="C55" s="163" t="n">
        <v>1978</v>
      </c>
      <c r="G55" s="16"/>
      <c r="I55" s="151" t="s">
        <v>265</v>
      </c>
      <c r="J55" s="151" t="s">
        <v>200</v>
      </c>
      <c r="K55" s="151" t="s">
        <v>201</v>
      </c>
      <c r="L55" s="151" t="s">
        <v>1411</v>
      </c>
      <c r="M55" s="17"/>
      <c r="N55" s="17"/>
      <c r="O55" s="17"/>
      <c r="P55" s="17"/>
    </row>
    <row r="56" customFormat="false" ht="13.5" hidden="false" customHeight="false" outlineLevel="0" collapsed="false">
      <c r="C56" s="163" t="n">
        <v>1977</v>
      </c>
      <c r="G56" s="16"/>
      <c r="I56" s="151" t="s">
        <v>266</v>
      </c>
      <c r="J56" s="151" t="s">
        <v>196</v>
      </c>
      <c r="K56" s="151" t="s">
        <v>197</v>
      </c>
      <c r="L56" s="151" t="s">
        <v>1411</v>
      </c>
      <c r="M56" s="17"/>
      <c r="N56" s="17"/>
      <c r="O56" s="17"/>
      <c r="P56" s="17"/>
    </row>
    <row r="57" customFormat="false" ht="13.5" hidden="false" customHeight="false" outlineLevel="0" collapsed="false">
      <c r="C57" s="163" t="n">
        <v>1976</v>
      </c>
      <c r="G57" s="16"/>
      <c r="I57" s="151" t="s">
        <v>267</v>
      </c>
      <c r="J57" s="151" t="s">
        <v>267</v>
      </c>
      <c r="K57" s="151" t="s">
        <v>205</v>
      </c>
      <c r="L57" s="151" t="s">
        <v>1411</v>
      </c>
      <c r="M57" s="17"/>
      <c r="N57" s="17"/>
      <c r="O57" s="17"/>
      <c r="P57" s="17"/>
    </row>
    <row r="58" customFormat="false" ht="13.5" hidden="false" customHeight="false" outlineLevel="0" collapsed="false">
      <c r="C58" s="163" t="n">
        <v>1975</v>
      </c>
      <c r="G58" s="16"/>
      <c r="I58" s="151" t="s">
        <v>268</v>
      </c>
      <c r="J58" s="151" t="s">
        <v>267</v>
      </c>
      <c r="K58" s="151" t="s">
        <v>205</v>
      </c>
      <c r="L58" s="151" t="s">
        <v>267</v>
      </c>
      <c r="M58" s="17"/>
      <c r="N58" s="17"/>
      <c r="O58" s="17"/>
      <c r="P58" s="17"/>
    </row>
    <row r="59" customFormat="false" ht="13.5" hidden="false" customHeight="false" outlineLevel="0" collapsed="false">
      <c r="C59" s="163" t="n">
        <v>1974</v>
      </c>
      <c r="G59" s="16"/>
      <c r="I59" s="151" t="s">
        <v>269</v>
      </c>
      <c r="J59" s="151" t="s">
        <v>188</v>
      </c>
      <c r="K59" s="151" t="s">
        <v>189</v>
      </c>
      <c r="L59" s="151" t="s">
        <v>1411</v>
      </c>
      <c r="M59" s="17"/>
      <c r="N59" s="17"/>
      <c r="O59" s="17"/>
      <c r="P59" s="17"/>
    </row>
    <row r="60" customFormat="false" ht="13.5" hidden="false" customHeight="false" outlineLevel="0" collapsed="false">
      <c r="C60" s="163" t="n">
        <v>1973</v>
      </c>
      <c r="G60" s="16"/>
      <c r="I60" s="151" t="s">
        <v>270</v>
      </c>
      <c r="J60" s="151" t="s">
        <v>210</v>
      </c>
      <c r="K60" s="151" t="s">
        <v>211</v>
      </c>
      <c r="L60" s="151" t="s">
        <v>1411</v>
      </c>
      <c r="M60" s="17"/>
      <c r="N60" s="17"/>
      <c r="O60" s="17"/>
      <c r="P60" s="17"/>
    </row>
    <row r="61" customFormat="false" ht="27" hidden="false" customHeight="false" outlineLevel="0" collapsed="false">
      <c r="C61" s="163" t="n">
        <v>1972</v>
      </c>
      <c r="G61" s="16"/>
      <c r="I61" s="151" t="s">
        <v>271</v>
      </c>
      <c r="J61" s="151" t="s">
        <v>149</v>
      </c>
      <c r="K61" s="151" t="s">
        <v>150</v>
      </c>
      <c r="L61" s="151" t="s">
        <v>1411</v>
      </c>
      <c r="M61" s="17"/>
      <c r="N61" s="17"/>
      <c r="O61" s="17"/>
      <c r="P61" s="17"/>
    </row>
    <row r="62" customFormat="false" ht="13.5" hidden="false" customHeight="false" outlineLevel="0" collapsed="false">
      <c r="C62" s="163" t="n">
        <v>1971</v>
      </c>
      <c r="G62" s="16"/>
      <c r="I62" s="151" t="s">
        <v>272</v>
      </c>
      <c r="J62" s="151" t="s">
        <v>137</v>
      </c>
      <c r="K62" s="151" t="s">
        <v>159</v>
      </c>
      <c r="L62" s="151" t="s">
        <v>1411</v>
      </c>
      <c r="M62" s="17"/>
      <c r="N62" s="17"/>
      <c r="O62" s="17"/>
      <c r="P62" s="17"/>
    </row>
    <row r="63" customFormat="false" ht="13.5" hidden="false" customHeight="false" outlineLevel="0" collapsed="false">
      <c r="C63" s="163" t="n">
        <v>1970</v>
      </c>
      <c r="G63" s="16"/>
      <c r="I63" s="151" t="s">
        <v>273</v>
      </c>
      <c r="J63" s="151" t="s">
        <v>232</v>
      </c>
      <c r="K63" s="151" t="s">
        <v>263</v>
      </c>
      <c r="L63" s="151" t="s">
        <v>1411</v>
      </c>
      <c r="M63" s="17"/>
      <c r="N63" s="17"/>
      <c r="O63" s="17"/>
      <c r="P63" s="17"/>
    </row>
    <row r="64" customFormat="false" ht="13.5" hidden="false" customHeight="false" outlineLevel="0" collapsed="false">
      <c r="C64" s="163" t="n">
        <v>1969</v>
      </c>
      <c r="G64" s="16"/>
      <c r="I64" s="151" t="s">
        <v>274</v>
      </c>
      <c r="J64" s="151" t="s">
        <v>181</v>
      </c>
      <c r="K64" s="151" t="s">
        <v>182</v>
      </c>
      <c r="L64" s="151" t="s">
        <v>1585</v>
      </c>
      <c r="M64" s="17"/>
      <c r="N64" s="17"/>
      <c r="O64" s="17"/>
      <c r="P64" s="17"/>
    </row>
    <row r="65" customFormat="false" ht="13.5" hidden="false" customHeight="false" outlineLevel="0" collapsed="false">
      <c r="C65" s="163" t="n">
        <v>1968</v>
      </c>
      <c r="G65" s="16"/>
      <c r="I65" s="151" t="s">
        <v>275</v>
      </c>
      <c r="J65" s="151" t="s">
        <v>137</v>
      </c>
      <c r="K65" s="151" t="s">
        <v>138</v>
      </c>
      <c r="L65" s="151" t="s">
        <v>1411</v>
      </c>
      <c r="M65" s="17"/>
      <c r="N65" s="17"/>
      <c r="O65" s="17"/>
      <c r="P65" s="17"/>
    </row>
    <row r="66" customFormat="false" ht="27" hidden="false" customHeight="false" outlineLevel="0" collapsed="false">
      <c r="C66" s="163" t="n">
        <v>1967</v>
      </c>
      <c r="G66" s="16"/>
      <c r="I66" s="151" t="s">
        <v>276</v>
      </c>
      <c r="J66" s="151" t="s">
        <v>229</v>
      </c>
      <c r="K66" s="151" t="s">
        <v>230</v>
      </c>
      <c r="L66" s="151" t="s">
        <v>1586</v>
      </c>
      <c r="M66" s="17"/>
      <c r="N66" s="17"/>
      <c r="O66" s="17"/>
      <c r="P66" s="17"/>
    </row>
    <row r="67" customFormat="false" ht="13.5" hidden="false" customHeight="false" outlineLevel="0" collapsed="false">
      <c r="C67" s="163" t="n">
        <v>1966</v>
      </c>
      <c r="G67" s="16"/>
      <c r="I67" s="151" t="s">
        <v>277</v>
      </c>
      <c r="J67" s="151" t="s">
        <v>220</v>
      </c>
      <c r="K67" s="151" t="s">
        <v>221</v>
      </c>
      <c r="L67" s="151" t="s">
        <v>1411</v>
      </c>
      <c r="M67" s="17"/>
      <c r="N67" s="17"/>
      <c r="O67" s="17"/>
      <c r="P67" s="17"/>
    </row>
    <row r="68" customFormat="false" ht="13.5" hidden="false" customHeight="false" outlineLevel="0" collapsed="false">
      <c r="C68" s="163" t="n">
        <v>1965</v>
      </c>
      <c r="G68" s="16"/>
      <c r="I68" s="151" t="s">
        <v>278</v>
      </c>
      <c r="J68" s="151" t="s">
        <v>225</v>
      </c>
      <c r="K68" s="151" t="s">
        <v>226</v>
      </c>
      <c r="L68" s="151" t="s">
        <v>1411</v>
      </c>
      <c r="M68" s="17"/>
      <c r="N68" s="17"/>
      <c r="O68" s="17"/>
      <c r="P68" s="17"/>
    </row>
    <row r="69" customFormat="false" ht="13.5" hidden="false" customHeight="false" outlineLevel="0" collapsed="false">
      <c r="C69" s="163" t="n">
        <v>1964</v>
      </c>
      <c r="G69" s="16"/>
      <c r="I69" s="151" t="s">
        <v>279</v>
      </c>
      <c r="J69" s="151" t="s">
        <v>181</v>
      </c>
      <c r="K69" s="151" t="s">
        <v>280</v>
      </c>
      <c r="L69" s="151" t="s">
        <v>1411</v>
      </c>
      <c r="M69" s="17"/>
      <c r="N69" s="17"/>
      <c r="O69" s="17"/>
      <c r="P69" s="17"/>
    </row>
    <row r="70" customFormat="false" ht="13.5" hidden="false" customHeight="false" outlineLevel="0" collapsed="false">
      <c r="C70" s="163" t="n">
        <v>1963</v>
      </c>
      <c r="G70" s="16"/>
      <c r="I70" s="151" t="s">
        <v>281</v>
      </c>
      <c r="J70" s="151" t="s">
        <v>137</v>
      </c>
      <c r="K70" s="151" t="s">
        <v>242</v>
      </c>
      <c r="L70" s="151" t="s">
        <v>1411</v>
      </c>
      <c r="M70" s="17"/>
      <c r="N70" s="17"/>
      <c r="O70" s="17"/>
      <c r="P70" s="17"/>
    </row>
    <row r="71" customFormat="false" ht="13.5" hidden="false" customHeight="false" outlineLevel="0" collapsed="false">
      <c r="C71" s="163" t="n">
        <v>1962</v>
      </c>
      <c r="G71" s="16"/>
      <c r="I71" s="151" t="s">
        <v>282</v>
      </c>
      <c r="J71" s="151" t="s">
        <v>283</v>
      </c>
      <c r="K71" s="151" t="s">
        <v>284</v>
      </c>
      <c r="L71" s="151" t="s">
        <v>1411</v>
      </c>
      <c r="M71" s="17"/>
      <c r="N71" s="17"/>
      <c r="O71" s="17"/>
      <c r="P71" s="17"/>
    </row>
    <row r="72" customFormat="false" ht="13.5" hidden="false" customHeight="false" outlineLevel="0" collapsed="false">
      <c r="C72" s="163" t="n">
        <v>1961</v>
      </c>
      <c r="G72" s="16"/>
      <c r="I72" s="151" t="s">
        <v>285</v>
      </c>
      <c r="J72" s="151" t="s">
        <v>235</v>
      </c>
      <c r="K72" s="151" t="s">
        <v>236</v>
      </c>
      <c r="L72" s="151" t="s">
        <v>1411</v>
      </c>
      <c r="M72" s="17"/>
      <c r="N72" s="17"/>
      <c r="O72" s="17"/>
      <c r="P72" s="17"/>
    </row>
    <row r="73" customFormat="false" ht="13.5" hidden="false" customHeight="false" outlineLevel="0" collapsed="false">
      <c r="C73" s="163" t="n">
        <v>1960</v>
      </c>
      <c r="G73" s="16"/>
      <c r="I73" s="151" t="s">
        <v>286</v>
      </c>
      <c r="J73" s="151" t="s">
        <v>181</v>
      </c>
      <c r="K73" s="151" t="s">
        <v>280</v>
      </c>
      <c r="L73" s="151" t="s">
        <v>1411</v>
      </c>
      <c r="M73" s="17"/>
      <c r="N73" s="17"/>
      <c r="O73" s="17"/>
      <c r="P73" s="17"/>
    </row>
    <row r="74" customFormat="false" ht="13.5" hidden="false" customHeight="false" outlineLevel="0" collapsed="false">
      <c r="C74" s="163" t="n">
        <v>1959</v>
      </c>
      <c r="G74" s="16"/>
      <c r="I74" s="151" t="s">
        <v>287</v>
      </c>
      <c r="J74" s="151" t="s">
        <v>192</v>
      </c>
      <c r="K74" s="151" t="s">
        <v>193</v>
      </c>
      <c r="L74" s="151" t="s">
        <v>1411</v>
      </c>
      <c r="M74" s="17"/>
      <c r="N74" s="17"/>
      <c r="O74" s="17"/>
      <c r="P74" s="17"/>
    </row>
    <row r="75" customFormat="false" ht="13.5" hidden="false" customHeight="false" outlineLevel="0" collapsed="false">
      <c r="C75" s="163" t="n">
        <v>1958</v>
      </c>
      <c r="G75" s="16"/>
      <c r="I75" s="151" t="s">
        <v>288</v>
      </c>
      <c r="J75" s="151" t="s">
        <v>235</v>
      </c>
      <c r="K75" s="151" t="s">
        <v>236</v>
      </c>
      <c r="L75" s="151" t="s">
        <v>1587</v>
      </c>
      <c r="M75" s="17"/>
      <c r="N75" s="17"/>
      <c r="O75" s="17"/>
      <c r="P75" s="17"/>
    </row>
    <row r="76" customFormat="false" ht="13.5" hidden="false" customHeight="false" outlineLevel="0" collapsed="false">
      <c r="C76" s="163" t="n">
        <v>1957</v>
      </c>
      <c r="G76" s="16"/>
      <c r="I76" s="151" t="s">
        <v>289</v>
      </c>
      <c r="J76" s="151" t="s">
        <v>171</v>
      </c>
      <c r="K76" s="151" t="s">
        <v>172</v>
      </c>
      <c r="L76" s="151" t="s">
        <v>1411</v>
      </c>
      <c r="M76" s="17"/>
      <c r="N76" s="17"/>
      <c r="O76" s="17"/>
      <c r="P76" s="17"/>
    </row>
    <row r="77" customFormat="false" ht="13.5" hidden="false" customHeight="false" outlineLevel="0" collapsed="false">
      <c r="C77" s="163" t="n">
        <v>1956</v>
      </c>
      <c r="G77" s="16"/>
      <c r="I77" s="151" t="s">
        <v>290</v>
      </c>
      <c r="J77" s="151" t="s">
        <v>291</v>
      </c>
      <c r="K77" s="151" t="s">
        <v>292</v>
      </c>
      <c r="L77" s="151" t="s">
        <v>1411</v>
      </c>
      <c r="M77" s="17"/>
      <c r="N77" s="17"/>
      <c r="O77" s="17"/>
      <c r="P77" s="17"/>
    </row>
    <row r="78" customFormat="false" ht="13.5" hidden="false" customHeight="false" outlineLevel="0" collapsed="false">
      <c r="C78" s="163" t="n">
        <v>1955</v>
      </c>
      <c r="G78" s="16"/>
      <c r="I78" s="151" t="s">
        <v>293</v>
      </c>
      <c r="J78" s="151" t="s">
        <v>171</v>
      </c>
      <c r="K78" s="151" t="s">
        <v>172</v>
      </c>
      <c r="L78" s="151" t="s">
        <v>1411</v>
      </c>
      <c r="M78" s="17"/>
      <c r="N78" s="17"/>
      <c r="O78" s="17"/>
      <c r="P78" s="17"/>
    </row>
    <row r="79" customFormat="false" ht="13.5" hidden="false" customHeight="false" outlineLevel="0" collapsed="false">
      <c r="C79" s="163" t="n">
        <v>1954</v>
      </c>
      <c r="G79" s="16"/>
      <c r="I79" s="151" t="s">
        <v>294</v>
      </c>
      <c r="J79" s="151" t="s">
        <v>171</v>
      </c>
      <c r="K79" s="151" t="s">
        <v>172</v>
      </c>
      <c r="L79" s="151" t="s">
        <v>1411</v>
      </c>
      <c r="M79" s="17"/>
      <c r="N79" s="17"/>
      <c r="O79" s="17"/>
      <c r="P79" s="17"/>
    </row>
    <row r="80" customFormat="false" ht="13.5" hidden="false" customHeight="false" outlineLevel="0" collapsed="false">
      <c r="C80" s="163" t="n">
        <v>1953</v>
      </c>
      <c r="I80" s="151" t="s">
        <v>295</v>
      </c>
      <c r="J80" s="151" t="s">
        <v>171</v>
      </c>
      <c r="K80" s="151" t="s">
        <v>172</v>
      </c>
      <c r="L80" s="151" t="s">
        <v>1411</v>
      </c>
      <c r="M80" s="17"/>
      <c r="N80" s="17"/>
      <c r="O80" s="17"/>
      <c r="P80" s="17"/>
    </row>
    <row r="81" customFormat="false" ht="27" hidden="false" customHeight="false" outlineLevel="0" collapsed="false">
      <c r="C81" s="163" t="n">
        <v>1952</v>
      </c>
      <c r="I81" s="151" t="s">
        <v>296</v>
      </c>
      <c r="J81" s="151" t="s">
        <v>229</v>
      </c>
      <c r="K81" s="151" t="s">
        <v>230</v>
      </c>
      <c r="L81" s="151" t="s">
        <v>1586</v>
      </c>
      <c r="M81" s="17"/>
      <c r="N81" s="17"/>
      <c r="O81" s="17"/>
      <c r="P81" s="17"/>
    </row>
    <row r="82" customFormat="false" ht="13.5" hidden="false" customHeight="false" outlineLevel="0" collapsed="false">
      <c r="C82" s="163" t="n">
        <v>1951</v>
      </c>
      <c r="I82" s="151" t="s">
        <v>297</v>
      </c>
      <c r="J82" s="151" t="s">
        <v>259</v>
      </c>
      <c r="K82" s="151" t="s">
        <v>260</v>
      </c>
      <c r="L82" s="151" t="s">
        <v>1411</v>
      </c>
      <c r="M82" s="17"/>
      <c r="N82" s="17"/>
      <c r="O82" s="17"/>
      <c r="P82" s="17"/>
    </row>
    <row r="83" customFormat="false" ht="13.5" hidden="false" customHeight="false" outlineLevel="0" collapsed="false">
      <c r="C83" s="163" t="n">
        <v>1950</v>
      </c>
      <c r="I83" s="151" t="s">
        <v>298</v>
      </c>
      <c r="J83" s="151" t="s">
        <v>299</v>
      </c>
      <c r="K83" s="151" t="s">
        <v>300</v>
      </c>
      <c r="L83" s="151" t="s">
        <v>1411</v>
      </c>
      <c r="M83" s="17"/>
      <c r="N83" s="17"/>
      <c r="O83" s="17"/>
      <c r="P83" s="17"/>
    </row>
    <row r="84" customFormat="false" ht="13.5" hidden="false" customHeight="false" outlineLevel="0" collapsed="false">
      <c r="C84" s="163" t="n">
        <v>1949</v>
      </c>
      <c r="I84" s="151" t="s">
        <v>301</v>
      </c>
      <c r="J84" s="151" t="s">
        <v>176</v>
      </c>
      <c r="K84" s="151" t="s">
        <v>177</v>
      </c>
      <c r="L84" s="151" t="s">
        <v>1411</v>
      </c>
      <c r="M84" s="17"/>
      <c r="N84" s="17"/>
      <c r="O84" s="17"/>
      <c r="P84" s="17"/>
    </row>
    <row r="85" customFormat="false" ht="41.25" hidden="false" customHeight="false" outlineLevel="0" collapsed="false">
      <c r="C85" s="163" t="n">
        <v>1948</v>
      </c>
      <c r="I85" s="151" t="s">
        <v>302</v>
      </c>
      <c r="J85" s="151" t="s">
        <v>210</v>
      </c>
      <c r="K85" s="151" t="s">
        <v>211</v>
      </c>
      <c r="L85" s="151" t="s">
        <v>1588</v>
      </c>
      <c r="M85" s="17"/>
      <c r="N85" s="17"/>
      <c r="O85" s="17"/>
      <c r="P85" s="17"/>
    </row>
    <row r="86" customFormat="false" ht="13.5" hidden="false" customHeight="false" outlineLevel="0" collapsed="false">
      <c r="C86" s="163" t="n">
        <v>1947</v>
      </c>
      <c r="I86" s="151" t="s">
        <v>303</v>
      </c>
      <c r="J86" s="151" t="s">
        <v>137</v>
      </c>
      <c r="K86" s="151" t="s">
        <v>242</v>
      </c>
      <c r="L86" s="151" t="s">
        <v>1411</v>
      </c>
      <c r="M86" s="17"/>
      <c r="N86" s="17"/>
      <c r="O86" s="17"/>
      <c r="P86" s="17"/>
    </row>
    <row r="87" customFormat="false" ht="13.5" hidden="false" customHeight="false" outlineLevel="0" collapsed="false">
      <c r="C87" s="163" t="n">
        <v>1946</v>
      </c>
      <c r="I87" s="151" t="s">
        <v>304</v>
      </c>
      <c r="J87" s="151" t="s">
        <v>137</v>
      </c>
      <c r="K87" s="151" t="s">
        <v>305</v>
      </c>
      <c r="L87" s="151" t="s">
        <v>1411</v>
      </c>
      <c r="M87" s="17"/>
      <c r="N87" s="17"/>
      <c r="O87" s="17"/>
      <c r="P87" s="17"/>
    </row>
    <row r="88" customFormat="false" ht="13.5" hidden="false" customHeight="false" outlineLevel="0" collapsed="false">
      <c r="C88" s="163" t="n">
        <v>1945</v>
      </c>
      <c r="I88" s="151" t="s">
        <v>306</v>
      </c>
      <c r="J88" s="151" t="s">
        <v>196</v>
      </c>
      <c r="K88" s="151" t="s">
        <v>197</v>
      </c>
      <c r="L88" s="151" t="s">
        <v>1411</v>
      </c>
      <c r="M88" s="17"/>
      <c r="N88" s="17"/>
      <c r="O88" s="17"/>
      <c r="P88" s="17"/>
    </row>
    <row r="89" customFormat="false" ht="13.5" hidden="false" customHeight="false" outlineLevel="0" collapsed="false">
      <c r="C89" s="163" t="n">
        <v>1944</v>
      </c>
      <c r="I89" s="151" t="s">
        <v>307</v>
      </c>
      <c r="J89" s="151" t="s">
        <v>196</v>
      </c>
      <c r="K89" s="151" t="s">
        <v>197</v>
      </c>
      <c r="L89" s="151" t="s">
        <v>1411</v>
      </c>
      <c r="M89" s="17"/>
      <c r="N89" s="17"/>
      <c r="O89" s="17"/>
      <c r="P89" s="17"/>
    </row>
    <row r="90" customFormat="false" ht="13.5" hidden="false" customHeight="false" outlineLevel="0" collapsed="false">
      <c r="C90" s="163" t="n">
        <v>1943</v>
      </c>
      <c r="I90" s="151" t="s">
        <v>308</v>
      </c>
      <c r="J90" s="151" t="s">
        <v>166</v>
      </c>
      <c r="K90" s="151" t="s">
        <v>167</v>
      </c>
      <c r="L90" s="151" t="s">
        <v>1411</v>
      </c>
      <c r="M90" s="17"/>
      <c r="N90" s="17"/>
      <c r="O90" s="17"/>
      <c r="P90" s="17"/>
    </row>
    <row r="91" customFormat="false" ht="13.5" hidden="false" customHeight="false" outlineLevel="0" collapsed="false">
      <c r="C91" s="163" t="n">
        <v>1942</v>
      </c>
      <c r="I91" s="151" t="s">
        <v>309</v>
      </c>
      <c r="J91" s="151" t="s">
        <v>196</v>
      </c>
      <c r="K91" s="151" t="s">
        <v>197</v>
      </c>
      <c r="L91" s="151" t="s">
        <v>1411</v>
      </c>
      <c r="M91" s="17"/>
      <c r="N91" s="17"/>
      <c r="O91" s="17"/>
      <c r="P91" s="17"/>
    </row>
    <row r="92" customFormat="false" ht="13.5" hidden="false" customHeight="false" outlineLevel="0" collapsed="false">
      <c r="C92" s="163" t="n">
        <v>1941</v>
      </c>
      <c r="I92" s="151" t="s">
        <v>310</v>
      </c>
      <c r="J92" s="151" t="s">
        <v>216</v>
      </c>
      <c r="K92" s="151" t="s">
        <v>217</v>
      </c>
      <c r="L92" s="151" t="s">
        <v>1411</v>
      </c>
      <c r="M92" s="17"/>
      <c r="N92" s="17"/>
      <c r="O92" s="17"/>
      <c r="P92" s="17"/>
    </row>
    <row r="93" customFormat="false" ht="13.5" hidden="false" customHeight="false" outlineLevel="0" collapsed="false">
      <c r="C93" s="163" t="n">
        <v>1940</v>
      </c>
      <c r="I93" s="151" t="s">
        <v>311</v>
      </c>
      <c r="J93" s="151" t="s">
        <v>181</v>
      </c>
      <c r="K93" s="151" t="s">
        <v>182</v>
      </c>
      <c r="L93" s="151" t="s">
        <v>1411</v>
      </c>
      <c r="M93" s="17"/>
      <c r="N93" s="17"/>
      <c r="O93" s="17"/>
      <c r="P93" s="17"/>
    </row>
    <row r="94" customFormat="false" ht="13.5" hidden="false" customHeight="false" outlineLevel="0" collapsed="false">
      <c r="C94" s="163" t="n">
        <v>1939</v>
      </c>
      <c r="I94" s="151" t="s">
        <v>312</v>
      </c>
      <c r="J94" s="151" t="s">
        <v>313</v>
      </c>
      <c r="K94" s="151" t="s">
        <v>314</v>
      </c>
      <c r="L94" s="151" t="s">
        <v>1411</v>
      </c>
      <c r="M94" s="17"/>
      <c r="N94" s="17"/>
      <c r="O94" s="17"/>
      <c r="P94" s="17"/>
    </row>
    <row r="95" customFormat="false" ht="13.5" hidden="false" customHeight="false" outlineLevel="0" collapsed="false">
      <c r="C95" s="163" t="n">
        <v>1938</v>
      </c>
      <c r="I95" s="151" t="s">
        <v>315</v>
      </c>
      <c r="J95" s="151" t="s">
        <v>299</v>
      </c>
      <c r="K95" s="151" t="s">
        <v>300</v>
      </c>
      <c r="L95" s="151" t="s">
        <v>1411</v>
      </c>
      <c r="M95" s="17"/>
      <c r="N95" s="17"/>
      <c r="O95" s="17"/>
      <c r="P95" s="17"/>
    </row>
    <row r="96" customFormat="false" ht="27" hidden="false" customHeight="false" outlineLevel="0" collapsed="false">
      <c r="C96" s="163" t="n">
        <v>1937</v>
      </c>
      <c r="I96" s="151" t="s">
        <v>316</v>
      </c>
      <c r="J96" s="151" t="s">
        <v>299</v>
      </c>
      <c r="K96" s="151" t="s">
        <v>317</v>
      </c>
      <c r="L96" s="151" t="s">
        <v>1411</v>
      </c>
      <c r="M96" s="17"/>
      <c r="N96" s="17"/>
      <c r="O96" s="17"/>
      <c r="P96" s="17"/>
    </row>
    <row r="97" customFormat="false" ht="27" hidden="false" customHeight="false" outlineLevel="0" collapsed="false">
      <c r="C97" s="163" t="n">
        <v>1936</v>
      </c>
      <c r="I97" s="151" t="s">
        <v>318</v>
      </c>
      <c r="J97" s="151" t="s">
        <v>192</v>
      </c>
      <c r="K97" s="151" t="s">
        <v>193</v>
      </c>
      <c r="L97" s="151" t="s">
        <v>1539</v>
      </c>
      <c r="M97" s="17"/>
      <c r="N97" s="17"/>
      <c r="O97" s="17"/>
      <c r="P97" s="17"/>
    </row>
    <row r="98" customFormat="false" ht="13.5" hidden="false" customHeight="false" outlineLevel="0" collapsed="false">
      <c r="C98" s="163" t="n">
        <v>1935</v>
      </c>
      <c r="I98" s="151" t="s">
        <v>319</v>
      </c>
      <c r="J98" s="151" t="s">
        <v>200</v>
      </c>
      <c r="K98" s="151" t="s">
        <v>201</v>
      </c>
      <c r="L98" s="151" t="s">
        <v>1411</v>
      </c>
      <c r="M98" s="17"/>
      <c r="N98" s="17"/>
      <c r="O98" s="17"/>
      <c r="P98" s="17"/>
    </row>
    <row r="99" customFormat="false" ht="13.5" hidden="false" customHeight="false" outlineLevel="0" collapsed="false">
      <c r="C99" s="163" t="n">
        <v>1934</v>
      </c>
      <c r="I99" s="151" t="s">
        <v>320</v>
      </c>
      <c r="J99" s="151" t="s">
        <v>232</v>
      </c>
      <c r="K99" s="151" t="s">
        <v>263</v>
      </c>
      <c r="L99" s="151" t="s">
        <v>1411</v>
      </c>
      <c r="M99" s="17"/>
      <c r="N99" s="17"/>
      <c r="O99" s="17"/>
      <c r="P99" s="17"/>
    </row>
    <row r="100" customFormat="false" ht="13.5" hidden="false" customHeight="false" outlineLevel="0" collapsed="false">
      <c r="C100" s="163" t="n">
        <v>1933</v>
      </c>
      <c r="I100" s="151" t="s">
        <v>321</v>
      </c>
      <c r="J100" s="151" t="s">
        <v>210</v>
      </c>
      <c r="K100" s="151" t="s">
        <v>211</v>
      </c>
      <c r="L100" s="151" t="s">
        <v>1411</v>
      </c>
      <c r="M100" s="17"/>
      <c r="N100" s="17"/>
      <c r="O100" s="17"/>
      <c r="P100" s="17"/>
    </row>
    <row r="101" customFormat="false" ht="13.5" hidden="false" customHeight="false" outlineLevel="0" collapsed="false">
      <c r="C101" s="163" t="n">
        <v>1932</v>
      </c>
      <c r="I101" s="151" t="s">
        <v>322</v>
      </c>
      <c r="J101" s="151" t="s">
        <v>171</v>
      </c>
      <c r="K101" s="151" t="s">
        <v>172</v>
      </c>
      <c r="L101" s="151" t="s">
        <v>1411</v>
      </c>
      <c r="M101" s="17"/>
      <c r="N101" s="17"/>
      <c r="O101" s="17"/>
      <c r="P101" s="17"/>
    </row>
    <row r="102" customFormat="false" ht="54.75" hidden="false" customHeight="false" outlineLevel="0" collapsed="false">
      <c r="C102" s="163" t="n">
        <v>1931</v>
      </c>
      <c r="I102" s="151" t="s">
        <v>323</v>
      </c>
      <c r="J102" s="151" t="s">
        <v>213</v>
      </c>
      <c r="K102" s="151" t="s">
        <v>214</v>
      </c>
      <c r="L102" s="151" t="s">
        <v>1551</v>
      </c>
      <c r="M102" s="17"/>
      <c r="N102" s="17"/>
      <c r="O102" s="17"/>
      <c r="P102" s="17"/>
    </row>
    <row r="103" customFormat="false" ht="13.5" hidden="false" customHeight="false" outlineLevel="0" collapsed="false">
      <c r="C103" s="163" t="n">
        <v>1930</v>
      </c>
      <c r="I103" s="151" t="s">
        <v>324</v>
      </c>
      <c r="J103" s="151" t="s">
        <v>259</v>
      </c>
      <c r="K103" s="151" t="s">
        <v>260</v>
      </c>
      <c r="L103" s="151" t="s">
        <v>1411</v>
      </c>
      <c r="M103" s="17"/>
      <c r="N103" s="17"/>
      <c r="O103" s="17"/>
      <c r="P103" s="17"/>
    </row>
    <row r="104" customFormat="false" ht="13.5" hidden="false" customHeight="false" outlineLevel="0" collapsed="false">
      <c r="C104" s="163" t="n">
        <v>1929</v>
      </c>
      <c r="I104" s="151" t="s">
        <v>325</v>
      </c>
      <c r="J104" s="151" t="s">
        <v>137</v>
      </c>
      <c r="K104" s="151" t="s">
        <v>242</v>
      </c>
      <c r="L104" s="151" t="s">
        <v>1411</v>
      </c>
      <c r="M104" s="17"/>
      <c r="N104" s="17"/>
      <c r="O104" s="17"/>
      <c r="P104" s="17"/>
    </row>
    <row r="105" customFormat="false" ht="13.5" hidden="false" customHeight="false" outlineLevel="0" collapsed="false">
      <c r="C105" s="163" t="n">
        <v>1928</v>
      </c>
      <c r="I105" s="151" t="s">
        <v>326</v>
      </c>
      <c r="J105" s="151" t="s">
        <v>137</v>
      </c>
      <c r="K105" s="151" t="s">
        <v>305</v>
      </c>
      <c r="L105" s="151" t="s">
        <v>1411</v>
      </c>
      <c r="M105" s="17"/>
      <c r="N105" s="17"/>
      <c r="O105" s="17"/>
      <c r="P105" s="17"/>
    </row>
    <row r="106" customFormat="false" ht="13.5" hidden="false" customHeight="false" outlineLevel="0" collapsed="false">
      <c r="C106" s="163" t="n">
        <v>1927</v>
      </c>
      <c r="I106" s="151" t="s">
        <v>327</v>
      </c>
      <c r="J106" s="151" t="s">
        <v>137</v>
      </c>
      <c r="K106" s="151" t="s">
        <v>242</v>
      </c>
      <c r="L106" s="151" t="s">
        <v>1411</v>
      </c>
      <c r="M106" s="17"/>
      <c r="N106" s="17"/>
      <c r="O106" s="17"/>
      <c r="P106" s="17"/>
    </row>
    <row r="107" customFormat="false" ht="13.5" hidden="false" customHeight="false" outlineLevel="0" collapsed="false">
      <c r="C107" s="163" t="n">
        <v>1926</v>
      </c>
      <c r="I107" s="151" t="s">
        <v>328</v>
      </c>
      <c r="J107" s="151" t="s">
        <v>188</v>
      </c>
      <c r="K107" s="151" t="s">
        <v>189</v>
      </c>
      <c r="L107" s="151" t="s">
        <v>1411</v>
      </c>
      <c r="M107" s="17"/>
      <c r="N107" s="17"/>
      <c r="O107" s="17"/>
      <c r="P107" s="17"/>
    </row>
    <row r="108" customFormat="false" ht="13.5" hidden="false" customHeight="false" outlineLevel="0" collapsed="false">
      <c r="C108" s="163" t="n">
        <v>1925</v>
      </c>
      <c r="I108" s="151" t="s">
        <v>329</v>
      </c>
      <c r="J108" s="151" t="s">
        <v>232</v>
      </c>
      <c r="K108" s="151" t="s">
        <v>263</v>
      </c>
      <c r="L108" s="151" t="s">
        <v>1411</v>
      </c>
      <c r="M108" s="17"/>
      <c r="N108" s="17"/>
      <c r="O108" s="17"/>
      <c r="P108" s="17"/>
    </row>
    <row r="109" customFormat="false" ht="13.5" hidden="false" customHeight="false" outlineLevel="0" collapsed="false">
      <c r="C109" s="163" t="n">
        <v>1924</v>
      </c>
      <c r="I109" s="151" t="s">
        <v>330</v>
      </c>
      <c r="J109" s="151" t="s">
        <v>137</v>
      </c>
      <c r="K109" s="151" t="s">
        <v>242</v>
      </c>
      <c r="L109" s="151" t="s">
        <v>1411</v>
      </c>
      <c r="M109" s="17"/>
      <c r="N109" s="17"/>
      <c r="O109" s="17"/>
      <c r="P109" s="17"/>
    </row>
    <row r="110" customFormat="false" ht="13.5" hidden="false" customHeight="false" outlineLevel="0" collapsed="false">
      <c r="C110" s="163" t="n">
        <v>1923</v>
      </c>
      <c r="I110" s="151" t="s">
        <v>331</v>
      </c>
      <c r="J110" s="151" t="s">
        <v>232</v>
      </c>
      <c r="K110" s="151" t="s">
        <v>263</v>
      </c>
      <c r="L110" s="151" t="s">
        <v>1411</v>
      </c>
      <c r="M110" s="17"/>
      <c r="N110" s="17"/>
      <c r="O110" s="17"/>
      <c r="P110" s="17"/>
    </row>
    <row r="111" customFormat="false" ht="13.5" hidden="false" customHeight="false" outlineLevel="0" collapsed="false">
      <c r="C111" s="163" t="n">
        <v>1922</v>
      </c>
      <c r="I111" s="151" t="s">
        <v>332</v>
      </c>
      <c r="J111" s="151" t="s">
        <v>137</v>
      </c>
      <c r="K111" s="151" t="s">
        <v>242</v>
      </c>
      <c r="L111" s="151" t="s">
        <v>1411</v>
      </c>
      <c r="M111" s="17"/>
      <c r="N111" s="17"/>
      <c r="O111" s="17"/>
      <c r="P111" s="17"/>
    </row>
    <row r="112" customFormat="false" ht="13.5" hidden="false" customHeight="false" outlineLevel="0" collapsed="false">
      <c r="C112" s="163" t="n">
        <v>1921</v>
      </c>
      <c r="I112" s="151" t="s">
        <v>333</v>
      </c>
      <c r="J112" s="151" t="s">
        <v>196</v>
      </c>
      <c r="K112" s="151" t="s">
        <v>197</v>
      </c>
      <c r="L112" s="151" t="s">
        <v>1411</v>
      </c>
      <c r="M112" s="17"/>
      <c r="N112" s="17"/>
      <c r="O112" s="17"/>
      <c r="P112" s="17"/>
    </row>
    <row r="113" customFormat="false" ht="13.5" hidden="false" customHeight="false" outlineLevel="0" collapsed="false">
      <c r="C113" s="163" t="n">
        <v>1920</v>
      </c>
      <c r="I113" s="151" t="s">
        <v>334</v>
      </c>
      <c r="J113" s="151" t="s">
        <v>188</v>
      </c>
      <c r="K113" s="151" t="s">
        <v>189</v>
      </c>
      <c r="L113" s="151" t="s">
        <v>1411</v>
      </c>
      <c r="M113" s="17"/>
      <c r="N113" s="17"/>
      <c r="O113" s="17"/>
      <c r="P113" s="17"/>
    </row>
    <row r="114" customFormat="false" ht="13.5" hidden="false" customHeight="false" outlineLevel="0" collapsed="false">
      <c r="C114" s="163" t="n">
        <v>1919</v>
      </c>
      <c r="I114" s="151" t="s">
        <v>335</v>
      </c>
      <c r="J114" s="151" t="s">
        <v>232</v>
      </c>
      <c r="K114" s="151" t="s">
        <v>263</v>
      </c>
      <c r="L114" s="151" t="s">
        <v>1411</v>
      </c>
      <c r="M114" s="17"/>
      <c r="N114" s="17"/>
      <c r="O114" s="17"/>
      <c r="P114" s="17"/>
    </row>
    <row r="115" customFormat="false" ht="27" hidden="false" customHeight="false" outlineLevel="0" collapsed="false">
      <c r="C115" s="163" t="n">
        <v>1918</v>
      </c>
      <c r="I115" s="151" t="s">
        <v>336</v>
      </c>
      <c r="J115" s="151" t="s">
        <v>149</v>
      </c>
      <c r="K115" s="151" t="s">
        <v>150</v>
      </c>
      <c r="L115" s="151" t="s">
        <v>1411</v>
      </c>
      <c r="M115" s="17"/>
      <c r="N115" s="17"/>
      <c r="O115" s="17"/>
      <c r="P115" s="17"/>
    </row>
    <row r="116" customFormat="false" ht="13.5" hidden="false" customHeight="false" outlineLevel="0" collapsed="false">
      <c r="C116" s="163" t="n">
        <v>1917</v>
      </c>
      <c r="I116" s="151" t="s">
        <v>337</v>
      </c>
      <c r="J116" s="151" t="s">
        <v>338</v>
      </c>
      <c r="K116" s="151" t="s">
        <v>189</v>
      </c>
      <c r="L116" s="151" t="s">
        <v>1411</v>
      </c>
      <c r="M116" s="17"/>
      <c r="N116" s="17"/>
      <c r="O116" s="17"/>
      <c r="P116" s="17"/>
    </row>
    <row r="117" customFormat="false" ht="13.5" hidden="false" customHeight="false" outlineLevel="0" collapsed="false">
      <c r="C117" s="163" t="n">
        <v>1916</v>
      </c>
      <c r="I117" s="151" t="s">
        <v>339</v>
      </c>
      <c r="J117" s="151" t="s">
        <v>338</v>
      </c>
      <c r="K117" s="151" t="s">
        <v>340</v>
      </c>
      <c r="L117" s="151" t="s">
        <v>1411</v>
      </c>
      <c r="M117" s="17"/>
      <c r="N117" s="17"/>
      <c r="O117" s="17"/>
      <c r="P117" s="17"/>
    </row>
    <row r="118" customFormat="false" ht="13.5" hidden="false" customHeight="false" outlineLevel="0" collapsed="false">
      <c r="C118" s="163" t="n">
        <v>1915</v>
      </c>
      <c r="I118" s="151" t="s">
        <v>341</v>
      </c>
      <c r="J118" s="151" t="s">
        <v>188</v>
      </c>
      <c r="K118" s="151" t="s">
        <v>189</v>
      </c>
      <c r="L118" s="151" t="s">
        <v>1411</v>
      </c>
      <c r="M118" s="17"/>
      <c r="N118" s="17"/>
      <c r="O118" s="17"/>
      <c r="P118" s="17"/>
    </row>
    <row r="119" customFormat="false" ht="13.5" hidden="false" customHeight="false" outlineLevel="0" collapsed="false">
      <c r="C119" s="163" t="n">
        <v>1914</v>
      </c>
      <c r="I119" s="151" t="s">
        <v>342</v>
      </c>
      <c r="J119" s="151" t="s">
        <v>171</v>
      </c>
      <c r="K119" s="151" t="s">
        <v>172</v>
      </c>
      <c r="L119" s="151" t="s">
        <v>171</v>
      </c>
      <c r="M119" s="17"/>
      <c r="N119" s="17"/>
      <c r="O119" s="17"/>
      <c r="P119" s="17"/>
    </row>
    <row r="120" customFormat="false" ht="13.5" hidden="false" customHeight="false" outlineLevel="0" collapsed="false">
      <c r="C120" s="163" t="n">
        <v>1913</v>
      </c>
      <c r="I120" s="151" t="s">
        <v>343</v>
      </c>
      <c r="J120" s="151" t="s">
        <v>229</v>
      </c>
      <c r="K120" s="151" t="s">
        <v>230</v>
      </c>
      <c r="L120" s="151" t="s">
        <v>1411</v>
      </c>
      <c r="M120" s="17"/>
      <c r="N120" s="17"/>
      <c r="O120" s="17"/>
      <c r="P120" s="17"/>
    </row>
    <row r="121" customFormat="false" ht="13.5" hidden="false" customHeight="false" outlineLevel="0" collapsed="false">
      <c r="C121" s="163" t="n">
        <v>1912</v>
      </c>
      <c r="I121" s="151" t="s">
        <v>344</v>
      </c>
      <c r="J121" s="151" t="s">
        <v>196</v>
      </c>
      <c r="K121" s="151" t="s">
        <v>197</v>
      </c>
      <c r="L121" s="151" t="s">
        <v>1411</v>
      </c>
      <c r="M121" s="17"/>
      <c r="N121" s="17"/>
      <c r="O121" s="17"/>
      <c r="P121" s="17"/>
    </row>
    <row r="122" customFormat="false" ht="13.5" hidden="false" customHeight="false" outlineLevel="0" collapsed="false">
      <c r="C122" s="163" t="n">
        <v>1911</v>
      </c>
      <c r="I122" s="151" t="s">
        <v>345</v>
      </c>
      <c r="J122" s="151" t="s">
        <v>220</v>
      </c>
      <c r="K122" s="151" t="s">
        <v>221</v>
      </c>
      <c r="L122" s="151" t="s">
        <v>1411</v>
      </c>
      <c r="M122" s="17"/>
      <c r="N122" s="17"/>
      <c r="O122" s="17"/>
      <c r="P122" s="17"/>
    </row>
    <row r="123" customFormat="false" ht="13.5" hidden="false" customHeight="false" outlineLevel="0" collapsed="false">
      <c r="C123" s="163" t="n">
        <v>1910</v>
      </c>
      <c r="I123" s="151" t="s">
        <v>346</v>
      </c>
      <c r="J123" s="151" t="s">
        <v>192</v>
      </c>
      <c r="K123" s="151" t="s">
        <v>193</v>
      </c>
      <c r="L123" s="151" t="s">
        <v>1411</v>
      </c>
      <c r="M123" s="17"/>
      <c r="N123" s="17"/>
      <c r="O123" s="17"/>
      <c r="P123" s="17"/>
    </row>
    <row r="124" customFormat="false" ht="13.5" hidden="false" customHeight="false" outlineLevel="0" collapsed="false">
      <c r="C124" s="163" t="n">
        <v>1909</v>
      </c>
      <c r="I124" s="151" t="s">
        <v>232</v>
      </c>
      <c r="J124" s="151" t="s">
        <v>232</v>
      </c>
      <c r="K124" s="151" t="s">
        <v>233</v>
      </c>
      <c r="L124" s="151" t="s">
        <v>1411</v>
      </c>
      <c r="M124" s="17"/>
      <c r="N124" s="17"/>
      <c r="O124" s="17"/>
      <c r="P124" s="17"/>
    </row>
    <row r="125" customFormat="false" ht="41.25" hidden="false" customHeight="false" outlineLevel="0" collapsed="false">
      <c r="C125" s="163" t="n">
        <v>1908</v>
      </c>
      <c r="I125" s="151" t="s">
        <v>347</v>
      </c>
      <c r="J125" s="151" t="s">
        <v>137</v>
      </c>
      <c r="K125" s="151" t="s">
        <v>242</v>
      </c>
      <c r="L125" s="151" t="s">
        <v>1583</v>
      </c>
      <c r="M125" s="17"/>
      <c r="N125" s="17"/>
      <c r="O125" s="17"/>
      <c r="P125" s="17"/>
    </row>
    <row r="126" customFormat="false" ht="13.5" hidden="false" customHeight="false" outlineLevel="0" collapsed="false">
      <c r="C126" s="163" t="n">
        <v>1907</v>
      </c>
      <c r="I126" s="151" t="s">
        <v>348</v>
      </c>
      <c r="J126" s="151" t="s">
        <v>232</v>
      </c>
      <c r="K126" s="151" t="s">
        <v>263</v>
      </c>
      <c r="L126" s="151" t="s">
        <v>1411</v>
      </c>
      <c r="M126" s="17"/>
      <c r="N126" s="17"/>
      <c r="O126" s="17"/>
      <c r="P126" s="17"/>
    </row>
    <row r="127" customFormat="false" ht="13.5" hidden="false" customHeight="false" outlineLevel="0" collapsed="false">
      <c r="C127" s="163" t="n">
        <v>1906</v>
      </c>
      <c r="I127" s="151" t="s">
        <v>349</v>
      </c>
      <c r="J127" s="151" t="s">
        <v>196</v>
      </c>
      <c r="K127" s="151" t="s">
        <v>350</v>
      </c>
      <c r="L127" s="151" t="s">
        <v>1411</v>
      </c>
      <c r="M127" s="17"/>
      <c r="N127" s="17"/>
      <c r="O127" s="17"/>
      <c r="P127" s="17"/>
    </row>
    <row r="128" customFormat="false" ht="27" hidden="false" customHeight="false" outlineLevel="0" collapsed="false">
      <c r="C128" s="163" t="n">
        <v>1905</v>
      </c>
      <c r="I128" s="151" t="s">
        <v>351</v>
      </c>
      <c r="J128" s="151" t="s">
        <v>149</v>
      </c>
      <c r="K128" s="151" t="s">
        <v>150</v>
      </c>
      <c r="L128" s="151" t="s">
        <v>1411</v>
      </c>
      <c r="M128" s="17"/>
      <c r="N128" s="17"/>
      <c r="O128" s="17"/>
      <c r="P128" s="17"/>
    </row>
    <row r="129" customFormat="false" ht="13.5" hidden="false" customHeight="false" outlineLevel="0" collapsed="false">
      <c r="C129" s="163" t="n">
        <v>1904</v>
      </c>
      <c r="I129" s="151" t="s">
        <v>352</v>
      </c>
      <c r="J129" s="151" t="s">
        <v>232</v>
      </c>
      <c r="K129" s="151" t="s">
        <v>189</v>
      </c>
      <c r="L129" s="151" t="s">
        <v>1411</v>
      </c>
      <c r="M129" s="17"/>
      <c r="N129" s="17"/>
      <c r="O129" s="17"/>
      <c r="P129" s="17"/>
    </row>
    <row r="130" customFormat="false" ht="13.5" hidden="false" customHeight="false" outlineLevel="0" collapsed="false">
      <c r="C130" s="163" t="n">
        <v>1903</v>
      </c>
      <c r="I130" s="151" t="s">
        <v>353</v>
      </c>
      <c r="J130" s="151" t="s">
        <v>220</v>
      </c>
      <c r="K130" s="151" t="s">
        <v>221</v>
      </c>
      <c r="L130" s="151" t="s">
        <v>1589</v>
      </c>
      <c r="M130" s="17"/>
      <c r="N130" s="17"/>
      <c r="O130" s="17"/>
      <c r="P130" s="17"/>
    </row>
    <row r="131" customFormat="false" ht="13.5" hidden="false" customHeight="false" outlineLevel="0" collapsed="false">
      <c r="C131" s="163" t="n">
        <v>1902</v>
      </c>
      <c r="I131" s="151" t="s">
        <v>354</v>
      </c>
      <c r="J131" s="151" t="s">
        <v>220</v>
      </c>
      <c r="K131" s="151" t="s">
        <v>355</v>
      </c>
      <c r="L131" s="151" t="s">
        <v>1589</v>
      </c>
      <c r="M131" s="17"/>
      <c r="N131" s="17"/>
      <c r="O131" s="17"/>
      <c r="P131" s="17"/>
    </row>
    <row r="132" customFormat="false" ht="13.5" hidden="false" customHeight="false" outlineLevel="0" collapsed="false">
      <c r="C132" s="163" t="n">
        <v>1901</v>
      </c>
      <c r="I132" s="151" t="s">
        <v>356</v>
      </c>
      <c r="J132" s="151" t="s">
        <v>291</v>
      </c>
      <c r="K132" s="151" t="s">
        <v>292</v>
      </c>
      <c r="L132" s="151" t="s">
        <v>1411</v>
      </c>
      <c r="M132" s="17"/>
      <c r="N132" s="17"/>
      <c r="O132" s="17"/>
      <c r="P132" s="17"/>
    </row>
    <row r="133" customFormat="false" ht="13.5" hidden="false" customHeight="false" outlineLevel="0" collapsed="false">
      <c r="C133" s="163" t="n">
        <v>1900</v>
      </c>
      <c r="I133" s="151" t="s">
        <v>357</v>
      </c>
      <c r="J133" s="151" t="s">
        <v>283</v>
      </c>
      <c r="K133" s="151" t="s">
        <v>284</v>
      </c>
      <c r="L133" s="151" t="s">
        <v>1411</v>
      </c>
      <c r="M133" s="17"/>
      <c r="N133" s="17"/>
      <c r="O133" s="17"/>
      <c r="P133" s="17"/>
    </row>
    <row r="134" customFormat="false" ht="13.5" hidden="false" customHeight="false" outlineLevel="0" collapsed="false">
      <c r="I134" s="151" t="s">
        <v>358</v>
      </c>
      <c r="J134" s="151" t="s">
        <v>359</v>
      </c>
      <c r="K134" s="151" t="s">
        <v>360</v>
      </c>
      <c r="L134" s="151" t="s">
        <v>1411</v>
      </c>
      <c r="M134" s="17"/>
      <c r="N134" s="17"/>
      <c r="O134" s="17"/>
      <c r="P134" s="17"/>
    </row>
    <row r="135" customFormat="false" ht="27" hidden="false" customHeight="false" outlineLevel="0" collapsed="false">
      <c r="I135" s="151" t="s">
        <v>361</v>
      </c>
      <c r="J135" s="151" t="s">
        <v>229</v>
      </c>
      <c r="K135" s="151" t="s">
        <v>230</v>
      </c>
      <c r="L135" s="151" t="s">
        <v>1586</v>
      </c>
      <c r="M135" s="17"/>
      <c r="N135" s="17"/>
      <c r="O135" s="17"/>
      <c r="P135" s="17"/>
    </row>
    <row r="136" customFormat="false" ht="13.5" hidden="false" customHeight="false" outlineLevel="0" collapsed="false">
      <c r="I136" s="151" t="s">
        <v>362</v>
      </c>
      <c r="J136" s="151" t="s">
        <v>210</v>
      </c>
      <c r="K136" s="151" t="s">
        <v>211</v>
      </c>
      <c r="L136" s="151" t="s">
        <v>1411</v>
      </c>
      <c r="M136" s="17"/>
      <c r="N136" s="17"/>
      <c r="O136" s="17"/>
      <c r="P136" s="17"/>
    </row>
    <row r="137" customFormat="false" ht="13.5" hidden="false" customHeight="false" outlineLevel="0" collapsed="false">
      <c r="I137" s="151" t="s">
        <v>363</v>
      </c>
      <c r="J137" s="151" t="s">
        <v>220</v>
      </c>
      <c r="K137" s="151" t="s">
        <v>221</v>
      </c>
      <c r="L137" s="151" t="s">
        <v>1411</v>
      </c>
      <c r="M137" s="17"/>
      <c r="N137" s="17"/>
      <c r="O137" s="17"/>
      <c r="P137" s="17"/>
    </row>
    <row r="138" customFormat="false" ht="13.5" hidden="false" customHeight="false" outlineLevel="0" collapsed="false">
      <c r="I138" s="151" t="s">
        <v>364</v>
      </c>
      <c r="J138" s="151" t="s">
        <v>137</v>
      </c>
      <c r="K138" s="151" t="s">
        <v>242</v>
      </c>
      <c r="L138" s="151" t="s">
        <v>1411</v>
      </c>
      <c r="M138" s="17"/>
      <c r="N138" s="17"/>
      <c r="O138" s="17"/>
      <c r="P138" s="17"/>
    </row>
    <row r="139" customFormat="false" ht="13.5" hidden="false" customHeight="false" outlineLevel="0" collapsed="false">
      <c r="I139" s="151" t="s">
        <v>365</v>
      </c>
      <c r="J139" s="151" t="s">
        <v>232</v>
      </c>
      <c r="K139" s="151" t="s">
        <v>263</v>
      </c>
      <c r="L139" s="151" t="s">
        <v>1411</v>
      </c>
      <c r="M139" s="17"/>
      <c r="N139" s="17"/>
      <c r="O139" s="17"/>
      <c r="P139" s="17"/>
    </row>
    <row r="140" customFormat="false" ht="13.5" hidden="false" customHeight="false" outlineLevel="0" collapsed="false">
      <c r="I140" s="151" t="s">
        <v>366</v>
      </c>
      <c r="J140" s="151" t="s">
        <v>188</v>
      </c>
      <c r="K140" s="151" t="s">
        <v>189</v>
      </c>
      <c r="L140" s="151" t="s">
        <v>1411</v>
      </c>
      <c r="M140" s="17"/>
      <c r="N140" s="17"/>
      <c r="O140" s="17"/>
      <c r="P140" s="17"/>
    </row>
    <row r="141" customFormat="false" ht="13.5" hidden="false" customHeight="false" outlineLevel="0" collapsed="false">
      <c r="I141" s="151" t="s">
        <v>367</v>
      </c>
      <c r="J141" s="151" t="s">
        <v>196</v>
      </c>
      <c r="K141" s="151" t="s">
        <v>197</v>
      </c>
      <c r="L141" s="151" t="s">
        <v>1411</v>
      </c>
      <c r="M141" s="17"/>
      <c r="N141" s="17"/>
      <c r="O141" s="17"/>
      <c r="P141" s="17"/>
    </row>
    <row r="142" customFormat="false" ht="13.5" hidden="false" customHeight="false" outlineLevel="0" collapsed="false">
      <c r="I142" s="151" t="s">
        <v>368</v>
      </c>
      <c r="J142" s="151" t="s">
        <v>166</v>
      </c>
      <c r="K142" s="151" t="s">
        <v>167</v>
      </c>
      <c r="L142" s="151" t="s">
        <v>1411</v>
      </c>
      <c r="M142" s="17"/>
      <c r="N142" s="17"/>
      <c r="O142" s="17"/>
      <c r="P142" s="17"/>
    </row>
    <row r="143" customFormat="false" ht="13.5" hidden="false" customHeight="false" outlineLevel="0" collapsed="false">
      <c r="I143" s="151" t="s">
        <v>369</v>
      </c>
      <c r="J143" s="151" t="s">
        <v>313</v>
      </c>
      <c r="K143" s="151" t="s">
        <v>314</v>
      </c>
      <c r="L143" s="151" t="s">
        <v>1411</v>
      </c>
      <c r="M143" s="17"/>
      <c r="N143" s="17"/>
      <c r="O143" s="17"/>
      <c r="P143" s="17"/>
    </row>
    <row r="144" customFormat="false" ht="41.25" hidden="false" customHeight="false" outlineLevel="0" collapsed="false">
      <c r="I144" s="151" t="s">
        <v>370</v>
      </c>
      <c r="J144" s="151" t="s">
        <v>137</v>
      </c>
      <c r="K144" s="151" t="s">
        <v>242</v>
      </c>
      <c r="L144" s="151" t="s">
        <v>1583</v>
      </c>
      <c r="M144" s="17"/>
      <c r="N144" s="17"/>
      <c r="O144" s="17"/>
      <c r="P144" s="17"/>
    </row>
    <row r="145" customFormat="false" ht="13.5" hidden="false" customHeight="false" outlineLevel="0" collapsed="false">
      <c r="I145" s="151" t="s">
        <v>371</v>
      </c>
      <c r="J145" s="151" t="s">
        <v>188</v>
      </c>
      <c r="K145" s="151" t="s">
        <v>189</v>
      </c>
      <c r="L145" s="151" t="s">
        <v>1411</v>
      </c>
      <c r="M145" s="17"/>
      <c r="N145" s="17"/>
      <c r="O145" s="17"/>
      <c r="P145" s="17"/>
    </row>
    <row r="146" customFormat="false" ht="27" hidden="false" customHeight="false" outlineLevel="0" collapsed="false">
      <c r="I146" s="151" t="s">
        <v>372</v>
      </c>
      <c r="J146" s="151" t="s">
        <v>149</v>
      </c>
      <c r="K146" s="151" t="s">
        <v>150</v>
      </c>
      <c r="L146" s="151" t="s">
        <v>1411</v>
      </c>
      <c r="M146" s="17"/>
      <c r="N146" s="17"/>
      <c r="O146" s="17"/>
      <c r="P146" s="17"/>
    </row>
    <row r="147" customFormat="false" ht="27" hidden="false" customHeight="false" outlineLevel="0" collapsed="false">
      <c r="I147" s="151" t="s">
        <v>373</v>
      </c>
      <c r="J147" s="151" t="s">
        <v>149</v>
      </c>
      <c r="K147" s="151" t="s">
        <v>150</v>
      </c>
      <c r="L147" s="151" t="s">
        <v>1411</v>
      </c>
      <c r="M147" s="17"/>
      <c r="N147" s="17"/>
      <c r="O147" s="17"/>
      <c r="P147" s="17"/>
    </row>
    <row r="148" customFormat="false" ht="13.5" hidden="false" customHeight="false" outlineLevel="0" collapsed="false">
      <c r="I148" s="151" t="s">
        <v>374</v>
      </c>
      <c r="J148" s="151" t="s">
        <v>137</v>
      </c>
      <c r="K148" s="151" t="s">
        <v>242</v>
      </c>
      <c r="L148" s="151" t="s">
        <v>1411</v>
      </c>
      <c r="M148" s="17"/>
      <c r="N148" s="17"/>
      <c r="O148" s="17"/>
      <c r="P148" s="17"/>
    </row>
    <row r="149" customFormat="false" ht="13.5" hidden="false" customHeight="false" outlineLevel="0" collapsed="false">
      <c r="I149" s="151" t="s">
        <v>375</v>
      </c>
      <c r="J149" s="151" t="s">
        <v>220</v>
      </c>
      <c r="K149" s="151" t="s">
        <v>221</v>
      </c>
      <c r="L149" s="151" t="s">
        <v>1411</v>
      </c>
      <c r="M149" s="17"/>
      <c r="N149" s="17"/>
      <c r="O149" s="17"/>
      <c r="P149" s="17"/>
    </row>
    <row r="150" customFormat="false" ht="13.5" hidden="false" customHeight="false" outlineLevel="0" collapsed="false">
      <c r="I150" s="151" t="s">
        <v>376</v>
      </c>
      <c r="J150" s="151" t="s">
        <v>359</v>
      </c>
      <c r="K150" s="151" t="s">
        <v>377</v>
      </c>
      <c r="L150" s="151" t="s">
        <v>1411</v>
      </c>
      <c r="M150" s="17"/>
      <c r="N150" s="17"/>
      <c r="O150" s="17"/>
      <c r="P150" s="17"/>
    </row>
    <row r="151" customFormat="false" ht="13.5" hidden="false" customHeight="false" outlineLevel="0" collapsed="false">
      <c r="I151" s="151" t="s">
        <v>378</v>
      </c>
      <c r="J151" s="151" t="s">
        <v>235</v>
      </c>
      <c r="K151" s="151" t="s">
        <v>236</v>
      </c>
      <c r="L151" s="151" t="s">
        <v>1411</v>
      </c>
      <c r="M151" s="17"/>
      <c r="N151" s="17"/>
      <c r="O151" s="17"/>
      <c r="P151" s="17"/>
    </row>
    <row r="152" customFormat="false" ht="27" hidden="false" customHeight="false" outlineLevel="0" collapsed="false">
      <c r="I152" s="151" t="s">
        <v>379</v>
      </c>
      <c r="J152" s="151" t="s">
        <v>229</v>
      </c>
      <c r="K152" s="151" t="s">
        <v>230</v>
      </c>
      <c r="L152" s="151" t="s">
        <v>1586</v>
      </c>
      <c r="M152" s="17"/>
      <c r="N152" s="17"/>
      <c r="O152" s="17"/>
      <c r="P152" s="17"/>
    </row>
    <row r="153" customFormat="false" ht="13.5" hidden="false" customHeight="false" outlineLevel="0" collapsed="false">
      <c r="I153" s="151" t="s">
        <v>380</v>
      </c>
      <c r="J153" s="151" t="s">
        <v>188</v>
      </c>
      <c r="K153" s="151" t="s">
        <v>189</v>
      </c>
      <c r="L153" s="151" t="s">
        <v>1411</v>
      </c>
      <c r="M153" s="17"/>
      <c r="N153" s="17"/>
      <c r="O153" s="17"/>
      <c r="P153" s="17"/>
    </row>
    <row r="154" customFormat="false" ht="13.5" hidden="false" customHeight="false" outlineLevel="0" collapsed="false">
      <c r="I154" s="151" t="s">
        <v>381</v>
      </c>
      <c r="J154" s="151" t="s">
        <v>181</v>
      </c>
      <c r="K154" s="151" t="s">
        <v>280</v>
      </c>
      <c r="L154" s="151" t="s">
        <v>1411</v>
      </c>
      <c r="M154" s="17"/>
      <c r="N154" s="17"/>
      <c r="O154" s="17"/>
      <c r="P154" s="17"/>
    </row>
    <row r="155" customFormat="false" ht="27" hidden="false" customHeight="false" outlineLevel="0" collapsed="false">
      <c r="I155" s="151" t="s">
        <v>382</v>
      </c>
      <c r="J155" s="151" t="s">
        <v>383</v>
      </c>
      <c r="K155" s="151" t="s">
        <v>314</v>
      </c>
      <c r="L155" s="151" t="s">
        <v>1590</v>
      </c>
      <c r="M155" s="17"/>
      <c r="N155" s="17"/>
      <c r="O155" s="17"/>
      <c r="P155" s="17"/>
    </row>
    <row r="156" customFormat="false" ht="13.5" hidden="false" customHeight="false" outlineLevel="0" collapsed="false">
      <c r="I156" s="151" t="s">
        <v>384</v>
      </c>
      <c r="J156" s="151" t="s">
        <v>283</v>
      </c>
      <c r="K156" s="151" t="s">
        <v>284</v>
      </c>
      <c r="L156" s="151" t="s">
        <v>1411</v>
      </c>
      <c r="M156" s="17"/>
      <c r="N156" s="17"/>
      <c r="O156" s="17"/>
      <c r="P156" s="17"/>
    </row>
    <row r="157" customFormat="false" ht="13.5" hidden="false" customHeight="false" outlineLevel="0" collapsed="false">
      <c r="I157" s="151" t="s">
        <v>385</v>
      </c>
      <c r="J157" s="151" t="s">
        <v>137</v>
      </c>
      <c r="K157" s="151" t="s">
        <v>242</v>
      </c>
      <c r="L157" s="151" t="s">
        <v>1411</v>
      </c>
      <c r="M157" s="17"/>
      <c r="N157" s="17"/>
      <c r="O157" s="17"/>
      <c r="P157" s="17"/>
    </row>
    <row r="158" customFormat="false" ht="13.5" hidden="false" customHeight="false" outlineLevel="0" collapsed="false">
      <c r="I158" s="151" t="s">
        <v>386</v>
      </c>
      <c r="J158" s="151" t="s">
        <v>137</v>
      </c>
      <c r="K158" s="151" t="s">
        <v>305</v>
      </c>
      <c r="L158" s="151" t="s">
        <v>1411</v>
      </c>
      <c r="M158" s="17"/>
      <c r="N158" s="17"/>
      <c r="O158" s="17"/>
      <c r="P158" s="17"/>
    </row>
    <row r="159" customFormat="false" ht="13.5" hidden="false" customHeight="false" outlineLevel="0" collapsed="false">
      <c r="I159" s="151" t="s">
        <v>387</v>
      </c>
      <c r="J159" s="151" t="s">
        <v>232</v>
      </c>
      <c r="K159" s="151" t="s">
        <v>189</v>
      </c>
      <c r="L159" s="151" t="s">
        <v>1411</v>
      </c>
      <c r="M159" s="17"/>
      <c r="N159" s="17"/>
      <c r="O159" s="17"/>
      <c r="P159" s="17"/>
    </row>
    <row r="160" customFormat="false" ht="27" hidden="false" customHeight="false" outlineLevel="0" collapsed="false">
      <c r="I160" s="151" t="s">
        <v>388</v>
      </c>
      <c r="J160" s="151" t="s">
        <v>229</v>
      </c>
      <c r="K160" s="151" t="s">
        <v>230</v>
      </c>
      <c r="L160" s="151" t="s">
        <v>1586</v>
      </c>
      <c r="M160" s="17"/>
      <c r="N160" s="17"/>
      <c r="O160" s="17"/>
      <c r="P160" s="17"/>
    </row>
    <row r="161" customFormat="false" ht="13.5" hidden="false" customHeight="false" outlineLevel="0" collapsed="false">
      <c r="I161" s="151" t="s">
        <v>389</v>
      </c>
      <c r="J161" s="151" t="s">
        <v>220</v>
      </c>
      <c r="K161" s="151" t="s">
        <v>221</v>
      </c>
      <c r="L161" s="151" t="s">
        <v>1411</v>
      </c>
      <c r="M161" s="17"/>
      <c r="N161" s="17"/>
      <c r="O161" s="17"/>
      <c r="P161" s="17"/>
    </row>
    <row r="162" customFormat="false" ht="13.5" hidden="false" customHeight="false" outlineLevel="0" collapsed="false">
      <c r="I162" s="151" t="s">
        <v>390</v>
      </c>
      <c r="J162" s="151" t="s">
        <v>220</v>
      </c>
      <c r="K162" s="151" t="s">
        <v>391</v>
      </c>
      <c r="L162" s="151" t="s">
        <v>1411</v>
      </c>
      <c r="M162" s="17"/>
      <c r="N162" s="17"/>
      <c r="O162" s="17"/>
      <c r="P162" s="17"/>
    </row>
    <row r="163" customFormat="false" ht="13.5" hidden="false" customHeight="false" outlineLevel="0" collapsed="false">
      <c r="I163" s="151" t="s">
        <v>392</v>
      </c>
      <c r="J163" s="151" t="s">
        <v>196</v>
      </c>
      <c r="K163" s="151" t="s">
        <v>350</v>
      </c>
      <c r="L163" s="151" t="s">
        <v>1411</v>
      </c>
      <c r="M163" s="17"/>
      <c r="N163" s="17"/>
      <c r="O163" s="17"/>
      <c r="P163" s="17"/>
    </row>
    <row r="164" customFormat="false" ht="13.5" hidden="false" customHeight="false" outlineLevel="0" collapsed="false">
      <c r="I164" s="151" t="s">
        <v>393</v>
      </c>
      <c r="J164" s="151" t="s">
        <v>220</v>
      </c>
      <c r="K164" s="151" t="s">
        <v>221</v>
      </c>
      <c r="L164" s="151" t="s">
        <v>1411</v>
      </c>
      <c r="M164" s="17"/>
      <c r="N164" s="17"/>
      <c r="O164" s="17"/>
      <c r="P164" s="17"/>
    </row>
    <row r="165" customFormat="false" ht="27" hidden="false" customHeight="false" outlineLevel="0" collapsed="false">
      <c r="I165" s="151" t="s">
        <v>394</v>
      </c>
      <c r="J165" s="151" t="s">
        <v>229</v>
      </c>
      <c r="K165" s="151" t="s">
        <v>230</v>
      </c>
      <c r="L165" s="151" t="s">
        <v>1586</v>
      </c>
      <c r="M165" s="17"/>
      <c r="N165" s="17"/>
      <c r="O165" s="17"/>
      <c r="P165" s="17"/>
    </row>
    <row r="166" customFormat="false" ht="13.5" hidden="false" customHeight="false" outlineLevel="0" collapsed="false">
      <c r="I166" s="151" t="s">
        <v>395</v>
      </c>
      <c r="J166" s="151" t="s">
        <v>137</v>
      </c>
      <c r="K166" s="151" t="s">
        <v>242</v>
      </c>
      <c r="L166" s="151" t="s">
        <v>1411</v>
      </c>
      <c r="M166" s="17"/>
      <c r="N166" s="17"/>
      <c r="O166" s="17"/>
      <c r="P166" s="17"/>
    </row>
    <row r="167" customFormat="false" ht="13.5" hidden="false" customHeight="false" outlineLevel="0" collapsed="false">
      <c r="I167" s="151" t="s">
        <v>396</v>
      </c>
      <c r="J167" s="151" t="s">
        <v>299</v>
      </c>
      <c r="K167" s="151" t="s">
        <v>300</v>
      </c>
      <c r="L167" s="151" t="s">
        <v>1411</v>
      </c>
      <c r="M167" s="17"/>
      <c r="N167" s="17"/>
      <c r="O167" s="17"/>
      <c r="P167" s="17"/>
    </row>
    <row r="168" customFormat="false" ht="13.5" hidden="false" customHeight="false" outlineLevel="0" collapsed="false">
      <c r="I168" s="151" t="s">
        <v>397</v>
      </c>
      <c r="J168" s="151" t="s">
        <v>176</v>
      </c>
      <c r="K168" s="151" t="s">
        <v>177</v>
      </c>
      <c r="L168" s="151" t="s">
        <v>1411</v>
      </c>
      <c r="M168" s="17"/>
      <c r="N168" s="17"/>
      <c r="O168" s="17"/>
      <c r="P168" s="17"/>
    </row>
    <row r="169" customFormat="false" ht="13.5" hidden="false" customHeight="false" outlineLevel="0" collapsed="false">
      <c r="I169" s="151" t="s">
        <v>398</v>
      </c>
      <c r="J169" s="151" t="s">
        <v>232</v>
      </c>
      <c r="K169" s="151" t="s">
        <v>233</v>
      </c>
      <c r="L169" s="151" t="s">
        <v>1411</v>
      </c>
      <c r="M169" s="17"/>
      <c r="N169" s="17"/>
      <c r="O169" s="17"/>
      <c r="P169" s="17"/>
    </row>
    <row r="170" customFormat="false" ht="13.5" hidden="false" customHeight="false" outlineLevel="0" collapsed="false">
      <c r="I170" s="151" t="s">
        <v>399</v>
      </c>
      <c r="J170" s="151" t="s">
        <v>291</v>
      </c>
      <c r="K170" s="151" t="s">
        <v>292</v>
      </c>
      <c r="L170" s="151" t="s">
        <v>1411</v>
      </c>
      <c r="M170" s="17"/>
      <c r="N170" s="17"/>
      <c r="O170" s="17"/>
      <c r="P170" s="17"/>
    </row>
    <row r="171" customFormat="false" ht="13.5" hidden="false" customHeight="false" outlineLevel="0" collapsed="false">
      <c r="I171" s="151" t="s">
        <v>400</v>
      </c>
      <c r="J171" s="151" t="s">
        <v>299</v>
      </c>
      <c r="K171" s="151" t="s">
        <v>300</v>
      </c>
      <c r="L171" s="151" t="s">
        <v>1411</v>
      </c>
      <c r="M171" s="17"/>
      <c r="N171" s="17"/>
      <c r="O171" s="17"/>
      <c r="P171" s="17"/>
    </row>
    <row r="172" customFormat="false" ht="13.5" hidden="false" customHeight="false" outlineLevel="0" collapsed="false">
      <c r="I172" s="151" t="s">
        <v>401</v>
      </c>
      <c r="J172" s="151" t="s">
        <v>220</v>
      </c>
      <c r="K172" s="151" t="s">
        <v>221</v>
      </c>
      <c r="L172" s="151" t="s">
        <v>1411</v>
      </c>
      <c r="M172" s="17"/>
      <c r="N172" s="17"/>
      <c r="O172" s="17"/>
      <c r="P172" s="17"/>
    </row>
    <row r="173" customFormat="false" ht="13.5" hidden="false" customHeight="false" outlineLevel="0" collapsed="false">
      <c r="I173" s="151" t="s">
        <v>402</v>
      </c>
      <c r="J173" s="151" t="s">
        <v>181</v>
      </c>
      <c r="K173" s="151" t="s">
        <v>182</v>
      </c>
      <c r="L173" s="151" t="s">
        <v>1585</v>
      </c>
      <c r="M173" s="17"/>
      <c r="N173" s="17"/>
      <c r="O173" s="17"/>
      <c r="P173" s="17"/>
    </row>
    <row r="174" customFormat="false" ht="13.5" hidden="false" customHeight="false" outlineLevel="0" collapsed="false">
      <c r="I174" s="151" t="s">
        <v>403</v>
      </c>
      <c r="J174" s="151" t="s">
        <v>137</v>
      </c>
      <c r="K174" s="151" t="s">
        <v>159</v>
      </c>
      <c r="L174" s="151" t="s">
        <v>1411</v>
      </c>
      <c r="M174" s="17"/>
      <c r="N174" s="17"/>
      <c r="O174" s="17"/>
      <c r="P174" s="17"/>
    </row>
    <row r="175" customFormat="false" ht="13.5" hidden="false" customHeight="false" outlineLevel="0" collapsed="false">
      <c r="I175" s="151" t="s">
        <v>404</v>
      </c>
      <c r="J175" s="151" t="s">
        <v>188</v>
      </c>
      <c r="K175" s="151" t="s">
        <v>189</v>
      </c>
      <c r="L175" s="151" t="s">
        <v>1411</v>
      </c>
      <c r="M175" s="17"/>
      <c r="N175" s="17"/>
      <c r="O175" s="17"/>
      <c r="P175" s="17"/>
    </row>
    <row r="176" customFormat="false" ht="13.5" hidden="false" customHeight="false" outlineLevel="0" collapsed="false">
      <c r="I176" s="151" t="s">
        <v>405</v>
      </c>
      <c r="J176" s="151" t="s">
        <v>196</v>
      </c>
      <c r="K176" s="151" t="s">
        <v>197</v>
      </c>
      <c r="L176" s="151" t="s">
        <v>1411</v>
      </c>
      <c r="M176" s="17"/>
      <c r="N176" s="17"/>
      <c r="O176" s="17"/>
      <c r="P176" s="17"/>
    </row>
    <row r="177" customFormat="false" ht="13.5" hidden="false" customHeight="false" outlineLevel="0" collapsed="false">
      <c r="I177" s="151" t="s">
        <v>406</v>
      </c>
      <c r="J177" s="151" t="s">
        <v>188</v>
      </c>
      <c r="K177" s="151" t="s">
        <v>205</v>
      </c>
      <c r="L177" s="151" t="s">
        <v>1411</v>
      </c>
      <c r="M177" s="17"/>
      <c r="N177" s="17"/>
      <c r="O177" s="17"/>
      <c r="P177" s="17"/>
    </row>
    <row r="178" customFormat="false" ht="13.5" hidden="false" customHeight="false" outlineLevel="0" collapsed="false">
      <c r="I178" s="151" t="s">
        <v>407</v>
      </c>
      <c r="J178" s="151" t="s">
        <v>137</v>
      </c>
      <c r="K178" s="151" t="s">
        <v>242</v>
      </c>
      <c r="L178" s="151" t="s">
        <v>1411</v>
      </c>
      <c r="M178" s="17"/>
      <c r="N178" s="17"/>
      <c r="O178" s="17"/>
      <c r="P178" s="17"/>
    </row>
    <row r="179" customFormat="false" ht="13.5" hidden="false" customHeight="false" outlineLevel="0" collapsed="false">
      <c r="I179" s="151" t="s">
        <v>408</v>
      </c>
      <c r="J179" s="151" t="s">
        <v>137</v>
      </c>
      <c r="K179" s="151" t="s">
        <v>242</v>
      </c>
      <c r="L179" s="151" t="s">
        <v>1411</v>
      </c>
      <c r="M179" s="17"/>
      <c r="N179" s="17"/>
      <c r="O179" s="17"/>
      <c r="P179" s="17"/>
    </row>
    <row r="180" customFormat="false" ht="13.5" hidden="false" customHeight="false" outlineLevel="0" collapsed="false">
      <c r="I180" s="151" t="s">
        <v>409</v>
      </c>
      <c r="J180" s="151" t="s">
        <v>196</v>
      </c>
      <c r="K180" s="151" t="s">
        <v>197</v>
      </c>
      <c r="L180" s="151" t="s">
        <v>1411</v>
      </c>
      <c r="M180" s="17"/>
      <c r="N180" s="17"/>
      <c r="O180" s="17"/>
      <c r="P180" s="17"/>
    </row>
    <row r="181" customFormat="false" ht="27" hidden="false" customHeight="false" outlineLevel="0" collapsed="false">
      <c r="I181" s="151" t="s">
        <v>410</v>
      </c>
      <c r="J181" s="151" t="s">
        <v>137</v>
      </c>
      <c r="K181" s="151" t="s">
        <v>159</v>
      </c>
      <c r="L181" s="151" t="s">
        <v>1584</v>
      </c>
      <c r="M181" s="17"/>
      <c r="N181" s="17"/>
      <c r="O181" s="17"/>
      <c r="P181" s="17"/>
    </row>
    <row r="182" customFormat="false" ht="13.5" hidden="false" customHeight="false" outlineLevel="0" collapsed="false">
      <c r="I182" s="151" t="s">
        <v>411</v>
      </c>
      <c r="J182" s="151" t="s">
        <v>235</v>
      </c>
      <c r="K182" s="151" t="s">
        <v>236</v>
      </c>
      <c r="L182" s="151" t="s">
        <v>1411</v>
      </c>
      <c r="M182" s="17"/>
      <c r="N182" s="17"/>
      <c r="O182" s="17"/>
      <c r="P182" s="17"/>
    </row>
    <row r="183" customFormat="false" ht="13.5" hidden="false" customHeight="false" outlineLevel="0" collapsed="false">
      <c r="I183" s="151" t="s">
        <v>412</v>
      </c>
      <c r="J183" s="151" t="s">
        <v>188</v>
      </c>
      <c r="K183" s="151" t="s">
        <v>189</v>
      </c>
      <c r="L183" s="151" t="s">
        <v>1411</v>
      </c>
      <c r="M183" s="17"/>
      <c r="N183" s="17"/>
      <c r="O183" s="17"/>
      <c r="P183" s="17"/>
    </row>
    <row r="184" customFormat="false" ht="13.5" hidden="false" customHeight="false" outlineLevel="0" collapsed="false">
      <c r="I184" s="151" t="s">
        <v>413</v>
      </c>
      <c r="J184" s="151" t="s">
        <v>171</v>
      </c>
      <c r="K184" s="151" t="s">
        <v>172</v>
      </c>
      <c r="L184" s="151" t="s">
        <v>171</v>
      </c>
      <c r="M184" s="17"/>
      <c r="N184" s="17"/>
      <c r="O184" s="17"/>
      <c r="P184" s="17"/>
    </row>
    <row r="185" customFormat="false" ht="13.5" hidden="false" customHeight="false" outlineLevel="0" collapsed="false">
      <c r="I185" s="151" t="s">
        <v>414</v>
      </c>
      <c r="J185" s="151" t="s">
        <v>137</v>
      </c>
      <c r="K185" s="151" t="s">
        <v>242</v>
      </c>
      <c r="L185" s="151" t="s">
        <v>1411</v>
      </c>
      <c r="M185" s="17"/>
      <c r="N185" s="17"/>
      <c r="O185" s="17"/>
      <c r="P185" s="17"/>
    </row>
    <row r="186" customFormat="false" ht="54.75" hidden="false" customHeight="false" outlineLevel="0" collapsed="false">
      <c r="I186" s="151" t="s">
        <v>415</v>
      </c>
      <c r="J186" s="151" t="s">
        <v>213</v>
      </c>
      <c r="K186" s="151" t="s">
        <v>214</v>
      </c>
      <c r="L186" s="151" t="s">
        <v>1551</v>
      </c>
      <c r="M186" s="17"/>
      <c r="N186" s="17"/>
      <c r="O186" s="17"/>
      <c r="P186" s="17"/>
    </row>
    <row r="187" customFormat="false" ht="13.5" hidden="false" customHeight="false" outlineLevel="0" collapsed="false">
      <c r="I187" s="151" t="s">
        <v>416</v>
      </c>
      <c r="J187" s="151" t="s">
        <v>181</v>
      </c>
      <c r="K187" s="151" t="s">
        <v>280</v>
      </c>
      <c r="L187" s="151" t="s">
        <v>1411</v>
      </c>
      <c r="M187" s="17"/>
      <c r="N187" s="17"/>
      <c r="O187" s="17"/>
      <c r="P187" s="17"/>
    </row>
    <row r="188" customFormat="false" ht="13.5" hidden="false" customHeight="false" outlineLevel="0" collapsed="false">
      <c r="I188" s="151" t="s">
        <v>417</v>
      </c>
      <c r="J188" s="151" t="s">
        <v>181</v>
      </c>
      <c r="K188" s="151" t="s">
        <v>418</v>
      </c>
      <c r="L188" s="151" t="s">
        <v>1411</v>
      </c>
      <c r="M188" s="17"/>
      <c r="N188" s="17"/>
      <c r="O188" s="17"/>
      <c r="P188" s="17"/>
    </row>
    <row r="189" customFormat="false" ht="13.5" hidden="false" customHeight="false" outlineLevel="0" collapsed="false">
      <c r="I189" s="151" t="s">
        <v>419</v>
      </c>
      <c r="J189" s="151" t="s">
        <v>220</v>
      </c>
      <c r="K189" s="151" t="s">
        <v>221</v>
      </c>
      <c r="L189" s="151" t="s">
        <v>1411</v>
      </c>
      <c r="M189" s="17"/>
      <c r="N189" s="17"/>
      <c r="O189" s="17"/>
      <c r="P189" s="17"/>
    </row>
    <row r="190" customFormat="false" ht="13.5" hidden="false" customHeight="false" outlineLevel="0" collapsed="false">
      <c r="I190" s="151" t="s">
        <v>420</v>
      </c>
      <c r="J190" s="151" t="s">
        <v>421</v>
      </c>
      <c r="K190" s="151" t="s">
        <v>314</v>
      </c>
      <c r="L190" s="151" t="s">
        <v>1411</v>
      </c>
      <c r="M190" s="17"/>
      <c r="N190" s="17"/>
      <c r="O190" s="17"/>
      <c r="P190" s="17"/>
    </row>
    <row r="191" customFormat="false" ht="13.5" hidden="false" customHeight="false" outlineLevel="0" collapsed="false">
      <c r="I191" s="151" t="s">
        <v>422</v>
      </c>
      <c r="J191" s="151" t="s">
        <v>235</v>
      </c>
      <c r="K191" s="151" t="s">
        <v>236</v>
      </c>
      <c r="L191" s="151" t="s">
        <v>1411</v>
      </c>
      <c r="M191" s="17"/>
      <c r="N191" s="17"/>
      <c r="O191" s="17"/>
      <c r="P191" s="17"/>
    </row>
    <row r="192" customFormat="false" ht="13.5" hidden="false" customHeight="false" outlineLevel="0" collapsed="false">
      <c r="I192" s="151" t="s">
        <v>423</v>
      </c>
      <c r="J192" s="151" t="s">
        <v>166</v>
      </c>
      <c r="K192" s="151" t="s">
        <v>167</v>
      </c>
      <c r="L192" s="151" t="s">
        <v>1411</v>
      </c>
      <c r="M192" s="17"/>
      <c r="N192" s="17"/>
      <c r="O192" s="17"/>
      <c r="P192" s="17"/>
    </row>
    <row r="193" customFormat="false" ht="41.25" hidden="false" customHeight="false" outlineLevel="0" collapsed="false">
      <c r="I193" s="151" t="s">
        <v>424</v>
      </c>
      <c r="J193" s="151" t="s">
        <v>137</v>
      </c>
      <c r="K193" s="151" t="s">
        <v>242</v>
      </c>
      <c r="L193" s="151" t="s">
        <v>1583</v>
      </c>
      <c r="M193" s="17"/>
      <c r="N193" s="17"/>
      <c r="O193" s="17"/>
      <c r="P193" s="17"/>
    </row>
    <row r="194" customFormat="false" ht="13.5" hidden="false" customHeight="false" outlineLevel="0" collapsed="false">
      <c r="I194" s="151" t="s">
        <v>425</v>
      </c>
      <c r="J194" s="151" t="s">
        <v>196</v>
      </c>
      <c r="K194" s="151" t="s">
        <v>197</v>
      </c>
      <c r="L194" s="151" t="s">
        <v>1411</v>
      </c>
      <c r="M194" s="17"/>
      <c r="N194" s="17"/>
      <c r="O194" s="17"/>
      <c r="P194" s="17"/>
    </row>
    <row r="195" customFormat="false" ht="13.5" hidden="false" customHeight="false" outlineLevel="0" collapsed="false">
      <c r="I195" s="151" t="s">
        <v>426</v>
      </c>
      <c r="J195" s="151" t="s">
        <v>291</v>
      </c>
      <c r="K195" s="151" t="s">
        <v>292</v>
      </c>
      <c r="L195" s="151" t="s">
        <v>1411</v>
      </c>
      <c r="M195" s="17"/>
      <c r="N195" s="17"/>
      <c r="O195" s="17"/>
      <c r="P195" s="17"/>
    </row>
    <row r="196" customFormat="false" ht="13.5" hidden="false" customHeight="false" outlineLevel="0" collapsed="false">
      <c r="I196" s="151" t="s">
        <v>427</v>
      </c>
      <c r="J196" s="151" t="s">
        <v>232</v>
      </c>
      <c r="K196" s="151" t="s">
        <v>263</v>
      </c>
      <c r="L196" s="151" t="s">
        <v>1411</v>
      </c>
      <c r="M196" s="17"/>
      <c r="N196" s="17"/>
      <c r="O196" s="17"/>
      <c r="P196" s="17"/>
    </row>
    <row r="197" customFormat="false" ht="13.5" hidden="false" customHeight="false" outlineLevel="0" collapsed="false">
      <c r="I197" s="151" t="s">
        <v>428</v>
      </c>
      <c r="J197" s="151" t="s">
        <v>196</v>
      </c>
      <c r="K197" s="151" t="s">
        <v>197</v>
      </c>
      <c r="L197" s="151" t="s">
        <v>1411</v>
      </c>
      <c r="M197" s="17"/>
      <c r="N197" s="17"/>
      <c r="O197" s="17"/>
      <c r="P197" s="17"/>
    </row>
    <row r="198" customFormat="false" ht="13.5" hidden="false" customHeight="false" outlineLevel="0" collapsed="false">
      <c r="I198" s="151" t="s">
        <v>429</v>
      </c>
      <c r="J198" s="151" t="s">
        <v>225</v>
      </c>
      <c r="K198" s="151" t="s">
        <v>226</v>
      </c>
      <c r="L198" s="151" t="s">
        <v>1411</v>
      </c>
      <c r="M198" s="17"/>
      <c r="N198" s="17"/>
      <c r="O198" s="17"/>
      <c r="P198" s="17"/>
    </row>
    <row r="199" customFormat="false" ht="13.5" hidden="false" customHeight="false" outlineLevel="0" collapsed="false">
      <c r="I199" s="151" t="s">
        <v>430</v>
      </c>
      <c r="J199" s="151" t="s">
        <v>171</v>
      </c>
      <c r="K199" s="151" t="s">
        <v>172</v>
      </c>
      <c r="L199" s="151" t="s">
        <v>1411</v>
      </c>
      <c r="M199" s="17"/>
      <c r="N199" s="17"/>
      <c r="O199" s="17"/>
      <c r="P199" s="17"/>
    </row>
    <row r="200" customFormat="false" ht="13.5" hidden="false" customHeight="false" outlineLevel="0" collapsed="false">
      <c r="I200" s="151" t="s">
        <v>431</v>
      </c>
      <c r="J200" s="151" t="s">
        <v>210</v>
      </c>
      <c r="K200" s="151" t="s">
        <v>211</v>
      </c>
      <c r="L200" s="151" t="s">
        <v>1411</v>
      </c>
      <c r="M200" s="17"/>
      <c r="N200" s="17"/>
      <c r="O200" s="17"/>
      <c r="P200" s="17"/>
    </row>
    <row r="201" customFormat="false" ht="13.5" hidden="false" customHeight="false" outlineLevel="0" collapsed="false">
      <c r="I201" s="151" t="s">
        <v>432</v>
      </c>
      <c r="J201" s="151" t="s">
        <v>188</v>
      </c>
      <c r="K201" s="151" t="s">
        <v>189</v>
      </c>
      <c r="L201" s="151" t="s">
        <v>1411</v>
      </c>
      <c r="M201" s="17"/>
      <c r="N201" s="17"/>
      <c r="O201" s="17"/>
      <c r="P201" s="17"/>
    </row>
    <row r="202" customFormat="false" ht="13.5" hidden="false" customHeight="false" outlineLevel="0" collapsed="false">
      <c r="I202" s="151" t="s">
        <v>433</v>
      </c>
      <c r="J202" s="151" t="s">
        <v>359</v>
      </c>
      <c r="K202" s="151" t="s">
        <v>360</v>
      </c>
      <c r="L202" s="151" t="s">
        <v>1591</v>
      </c>
      <c r="M202" s="17"/>
      <c r="N202" s="17"/>
      <c r="O202" s="17"/>
      <c r="P202" s="17"/>
    </row>
    <row r="203" customFormat="false" ht="13.5" hidden="false" customHeight="false" outlineLevel="0" collapsed="false">
      <c r="I203" s="151" t="s">
        <v>434</v>
      </c>
      <c r="J203" s="151" t="s">
        <v>204</v>
      </c>
      <c r="K203" s="151" t="s">
        <v>205</v>
      </c>
      <c r="L203" s="151" t="s">
        <v>1411</v>
      </c>
      <c r="M203" s="17"/>
      <c r="N203" s="17"/>
      <c r="O203" s="17"/>
      <c r="P203" s="17"/>
    </row>
    <row r="204" customFormat="false" ht="13.5" hidden="false" customHeight="false" outlineLevel="0" collapsed="false">
      <c r="I204" s="151" t="s">
        <v>435</v>
      </c>
      <c r="J204" s="151" t="s">
        <v>235</v>
      </c>
      <c r="K204" s="151" t="s">
        <v>236</v>
      </c>
      <c r="L204" s="151" t="s">
        <v>1587</v>
      </c>
      <c r="M204" s="17"/>
      <c r="N204" s="17"/>
      <c r="O204" s="17"/>
      <c r="P204" s="17"/>
    </row>
    <row r="205" customFormat="false" ht="13.5" hidden="false" customHeight="false" outlineLevel="0" collapsed="false">
      <c r="I205" s="151" t="s">
        <v>436</v>
      </c>
      <c r="J205" s="151" t="s">
        <v>196</v>
      </c>
      <c r="K205" s="151" t="s">
        <v>197</v>
      </c>
      <c r="L205" s="151" t="s">
        <v>1411</v>
      </c>
      <c r="M205" s="17"/>
      <c r="N205" s="17"/>
      <c r="O205" s="17"/>
      <c r="P205" s="17"/>
    </row>
    <row r="206" customFormat="false" ht="13.5" hidden="false" customHeight="false" outlineLevel="0" collapsed="false">
      <c r="I206" s="151" t="s">
        <v>437</v>
      </c>
      <c r="J206" s="151" t="s">
        <v>196</v>
      </c>
      <c r="K206" s="151" t="s">
        <v>350</v>
      </c>
      <c r="L206" s="151" t="s">
        <v>1411</v>
      </c>
      <c r="M206" s="17"/>
      <c r="N206" s="17"/>
      <c r="O206" s="17"/>
      <c r="P206" s="17"/>
    </row>
    <row r="207" customFormat="false" ht="13.5" hidden="false" customHeight="false" outlineLevel="0" collapsed="false">
      <c r="I207" s="151" t="s">
        <v>438</v>
      </c>
      <c r="J207" s="151" t="s">
        <v>188</v>
      </c>
      <c r="K207" s="151" t="s">
        <v>189</v>
      </c>
      <c r="L207" s="151" t="s">
        <v>1411</v>
      </c>
      <c r="M207" s="17"/>
      <c r="N207" s="17"/>
      <c r="O207" s="17"/>
      <c r="P207" s="17"/>
    </row>
    <row r="208" customFormat="false" ht="27" hidden="false" customHeight="false" outlineLevel="0" collapsed="false">
      <c r="I208" s="151" t="s">
        <v>439</v>
      </c>
      <c r="J208" s="151" t="s">
        <v>137</v>
      </c>
      <c r="K208" s="151" t="s">
        <v>159</v>
      </c>
      <c r="L208" s="151" t="s">
        <v>1584</v>
      </c>
      <c r="M208" s="17"/>
      <c r="N208" s="17"/>
      <c r="O208" s="17"/>
      <c r="P208" s="17"/>
    </row>
    <row r="209" customFormat="false" ht="13.5" hidden="false" customHeight="false" outlineLevel="0" collapsed="false">
      <c r="I209" s="151" t="s">
        <v>440</v>
      </c>
      <c r="J209" s="151" t="s">
        <v>291</v>
      </c>
      <c r="K209" s="151" t="s">
        <v>292</v>
      </c>
      <c r="L209" s="151" t="s">
        <v>1411</v>
      </c>
      <c r="M209" s="17"/>
      <c r="N209" s="17"/>
      <c r="O209" s="17"/>
      <c r="P209" s="17"/>
    </row>
    <row r="210" customFormat="false" ht="13.5" hidden="false" customHeight="false" outlineLevel="0" collapsed="false">
      <c r="I210" s="151" t="s">
        <v>441</v>
      </c>
      <c r="J210" s="151" t="s">
        <v>196</v>
      </c>
      <c r="K210" s="151" t="s">
        <v>197</v>
      </c>
      <c r="L210" s="151" t="s">
        <v>1411</v>
      </c>
      <c r="M210" s="17"/>
      <c r="N210" s="17"/>
      <c r="O210" s="17"/>
      <c r="P210" s="17"/>
    </row>
    <row r="211" customFormat="false" ht="13.5" hidden="false" customHeight="false" outlineLevel="0" collapsed="false">
      <c r="I211" s="151" t="s">
        <v>442</v>
      </c>
      <c r="J211" s="151" t="s">
        <v>192</v>
      </c>
      <c r="K211" s="151" t="s">
        <v>193</v>
      </c>
      <c r="L211" s="151" t="s">
        <v>1411</v>
      </c>
      <c r="M211" s="17"/>
      <c r="N211" s="17"/>
      <c r="O211" s="17"/>
      <c r="P211" s="17"/>
    </row>
    <row r="212" customFormat="false" ht="27" hidden="false" customHeight="false" outlineLevel="0" collapsed="false">
      <c r="I212" s="151" t="s">
        <v>443</v>
      </c>
      <c r="J212" s="151" t="s">
        <v>149</v>
      </c>
      <c r="K212" s="151" t="s">
        <v>150</v>
      </c>
      <c r="L212" s="151" t="s">
        <v>1411</v>
      </c>
      <c r="M212" s="17"/>
      <c r="N212" s="17"/>
      <c r="O212" s="17"/>
      <c r="P212" s="17"/>
    </row>
    <row r="213" customFormat="false" ht="13.5" hidden="false" customHeight="false" outlineLevel="0" collapsed="false">
      <c r="I213" s="151" t="s">
        <v>444</v>
      </c>
      <c r="J213" s="151" t="s">
        <v>232</v>
      </c>
      <c r="K213" s="151" t="s">
        <v>233</v>
      </c>
      <c r="L213" s="151" t="s">
        <v>1411</v>
      </c>
      <c r="M213" s="17"/>
      <c r="N213" s="17"/>
      <c r="O213" s="17"/>
      <c r="P213" s="17"/>
    </row>
    <row r="214" customFormat="false" ht="13.5" hidden="false" customHeight="false" outlineLevel="0" collapsed="false">
      <c r="I214" s="151" t="s">
        <v>445</v>
      </c>
      <c r="J214" s="151" t="s">
        <v>200</v>
      </c>
      <c r="K214" s="151" t="s">
        <v>201</v>
      </c>
      <c r="L214" s="151" t="s">
        <v>1411</v>
      </c>
      <c r="M214" s="17"/>
      <c r="N214" s="17"/>
      <c r="O214" s="17"/>
      <c r="P214" s="17"/>
    </row>
    <row r="215" customFormat="false" ht="13.5" hidden="false" customHeight="false" outlineLevel="0" collapsed="false">
      <c r="I215" s="151" t="s">
        <v>446</v>
      </c>
      <c r="J215" s="151" t="s">
        <v>291</v>
      </c>
      <c r="K215" s="151" t="s">
        <v>292</v>
      </c>
      <c r="L215" s="151" t="s">
        <v>1411</v>
      </c>
      <c r="M215" s="17"/>
      <c r="N215" s="17"/>
      <c r="O215" s="17"/>
      <c r="P215" s="17"/>
    </row>
    <row r="216" customFormat="false" ht="13.5" hidden="false" customHeight="false" outlineLevel="0" collapsed="false">
      <c r="I216" s="151" t="s">
        <v>447</v>
      </c>
      <c r="J216" s="151" t="s">
        <v>188</v>
      </c>
      <c r="K216" s="151" t="s">
        <v>205</v>
      </c>
      <c r="L216" s="151" t="s">
        <v>1411</v>
      </c>
      <c r="M216" s="17"/>
      <c r="N216" s="17"/>
      <c r="O216" s="17"/>
      <c r="P216" s="17"/>
    </row>
    <row r="217" customFormat="false" ht="13.5" hidden="false" customHeight="false" outlineLevel="0" collapsed="false">
      <c r="I217" s="151" t="s">
        <v>448</v>
      </c>
      <c r="J217" s="151" t="s">
        <v>196</v>
      </c>
      <c r="K217" s="151" t="s">
        <v>197</v>
      </c>
      <c r="L217" s="151" t="s">
        <v>1411</v>
      </c>
      <c r="M217" s="17"/>
      <c r="N217" s="17"/>
      <c r="O217" s="17"/>
      <c r="P217" s="17"/>
    </row>
    <row r="218" customFormat="false" ht="13.5" hidden="false" customHeight="false" outlineLevel="0" collapsed="false">
      <c r="I218" s="151" t="s">
        <v>449</v>
      </c>
      <c r="J218" s="151" t="s">
        <v>232</v>
      </c>
      <c r="K218" s="151" t="s">
        <v>189</v>
      </c>
      <c r="L218" s="151" t="s">
        <v>1411</v>
      </c>
      <c r="M218" s="17"/>
      <c r="N218" s="17"/>
      <c r="O218" s="17"/>
      <c r="P218" s="17"/>
    </row>
    <row r="219" customFormat="false" ht="13.5" hidden="false" customHeight="false" outlineLevel="0" collapsed="false">
      <c r="I219" s="151" t="s">
        <v>450</v>
      </c>
      <c r="J219" s="151" t="s">
        <v>232</v>
      </c>
      <c r="K219" s="151" t="s">
        <v>263</v>
      </c>
      <c r="L219" s="151" t="s">
        <v>1411</v>
      </c>
      <c r="M219" s="17"/>
      <c r="N219" s="17"/>
      <c r="O219" s="17"/>
      <c r="P219" s="17"/>
    </row>
    <row r="220" customFormat="false" ht="13.5" hidden="false" customHeight="false" outlineLevel="0" collapsed="false">
      <c r="I220" s="151" t="s">
        <v>451</v>
      </c>
      <c r="J220" s="151" t="s">
        <v>192</v>
      </c>
      <c r="K220" s="151" t="s">
        <v>193</v>
      </c>
      <c r="L220" s="151" t="s">
        <v>1411</v>
      </c>
      <c r="M220" s="17"/>
      <c r="N220" s="17"/>
      <c r="O220" s="17"/>
      <c r="P220" s="17"/>
    </row>
    <row r="221" customFormat="false" ht="13.5" hidden="false" customHeight="false" outlineLevel="0" collapsed="false">
      <c r="I221" s="151" t="s">
        <v>452</v>
      </c>
      <c r="J221" s="151" t="s">
        <v>232</v>
      </c>
      <c r="K221" s="151" t="s">
        <v>263</v>
      </c>
      <c r="L221" s="151" t="s">
        <v>1411</v>
      </c>
      <c r="M221" s="17"/>
      <c r="N221" s="17"/>
      <c r="O221" s="17"/>
      <c r="P221" s="17"/>
    </row>
    <row r="222" customFormat="false" ht="13.5" hidden="false" customHeight="false" outlineLevel="0" collapsed="false">
      <c r="I222" s="151" t="s">
        <v>453</v>
      </c>
      <c r="J222" s="151" t="s">
        <v>232</v>
      </c>
      <c r="K222" s="151" t="s">
        <v>263</v>
      </c>
      <c r="L222" s="151" t="s">
        <v>1411</v>
      </c>
      <c r="M222" s="17"/>
      <c r="N222" s="17"/>
      <c r="O222" s="17"/>
      <c r="P222" s="17"/>
    </row>
    <row r="223" customFormat="false" ht="27" hidden="false" customHeight="false" outlineLevel="0" collapsed="false">
      <c r="I223" s="151" t="s">
        <v>454</v>
      </c>
      <c r="J223" s="151" t="s">
        <v>149</v>
      </c>
      <c r="K223" s="151" t="s">
        <v>150</v>
      </c>
      <c r="L223" s="151" t="s">
        <v>1411</v>
      </c>
      <c r="M223" s="17"/>
      <c r="N223" s="17"/>
      <c r="O223" s="17"/>
      <c r="P223" s="17"/>
    </row>
    <row r="224" customFormat="false" ht="13.5" hidden="false" customHeight="false" outlineLevel="0" collapsed="false">
      <c r="I224" s="151" t="s">
        <v>455</v>
      </c>
      <c r="J224" s="151" t="s">
        <v>232</v>
      </c>
      <c r="K224" s="151" t="s">
        <v>263</v>
      </c>
      <c r="L224" s="151" t="s">
        <v>1411</v>
      </c>
      <c r="M224" s="17"/>
      <c r="N224" s="17"/>
      <c r="O224" s="17"/>
      <c r="P224" s="17"/>
    </row>
    <row r="225" customFormat="false" ht="13.5" hidden="false" customHeight="false" outlineLevel="0" collapsed="false">
      <c r="I225" s="151" t="s">
        <v>456</v>
      </c>
      <c r="J225" s="151" t="s">
        <v>232</v>
      </c>
      <c r="K225" s="151" t="s">
        <v>263</v>
      </c>
      <c r="L225" s="151" t="s">
        <v>1411</v>
      </c>
      <c r="M225" s="17"/>
      <c r="N225" s="17"/>
      <c r="O225" s="17"/>
      <c r="P225" s="17"/>
    </row>
    <row r="226" customFormat="false" ht="13.5" hidden="false" customHeight="false" outlineLevel="0" collapsed="false">
      <c r="I226" s="151" t="s">
        <v>457</v>
      </c>
      <c r="J226" s="151" t="s">
        <v>225</v>
      </c>
      <c r="K226" s="151" t="s">
        <v>226</v>
      </c>
      <c r="L226" s="151" t="s">
        <v>1411</v>
      </c>
      <c r="M226" s="17"/>
      <c r="N226" s="17"/>
      <c r="O226" s="17"/>
      <c r="P226" s="17"/>
    </row>
    <row r="227" customFormat="false" ht="13.5" hidden="false" customHeight="false" outlineLevel="0" collapsed="false">
      <c r="I227" s="151" t="s">
        <v>458</v>
      </c>
      <c r="J227" s="151" t="s">
        <v>232</v>
      </c>
      <c r="K227" s="151" t="s">
        <v>233</v>
      </c>
      <c r="L227" s="151" t="s">
        <v>1411</v>
      </c>
      <c r="M227" s="17"/>
      <c r="N227" s="17"/>
      <c r="O227" s="17"/>
      <c r="P227" s="17"/>
    </row>
    <row r="228" customFormat="false" ht="13.5" hidden="false" customHeight="false" outlineLevel="0" collapsed="false">
      <c r="I228" s="151" t="s">
        <v>459</v>
      </c>
      <c r="J228" s="151" t="s">
        <v>188</v>
      </c>
      <c r="K228" s="151" t="s">
        <v>205</v>
      </c>
      <c r="L228" s="151" t="s">
        <v>1411</v>
      </c>
      <c r="M228" s="17"/>
      <c r="N228" s="17"/>
      <c r="O228" s="17"/>
      <c r="P228" s="17"/>
    </row>
    <row r="229" customFormat="false" ht="13.5" hidden="false" customHeight="false" outlineLevel="0" collapsed="false">
      <c r="I229" s="151" t="s">
        <v>460</v>
      </c>
      <c r="J229" s="151" t="s">
        <v>188</v>
      </c>
      <c r="K229" s="151" t="s">
        <v>189</v>
      </c>
      <c r="L229" s="151" t="s">
        <v>1411</v>
      </c>
      <c r="M229" s="17"/>
      <c r="N229" s="17"/>
      <c r="O229" s="17"/>
      <c r="P229" s="17"/>
    </row>
    <row r="230" customFormat="false" ht="13.5" hidden="false" customHeight="false" outlineLevel="0" collapsed="false">
      <c r="I230" s="151" t="s">
        <v>461</v>
      </c>
      <c r="J230" s="151" t="s">
        <v>181</v>
      </c>
      <c r="K230" s="151" t="s">
        <v>182</v>
      </c>
      <c r="L230" s="151" t="s">
        <v>1411</v>
      </c>
      <c r="M230" s="17"/>
      <c r="N230" s="17"/>
      <c r="O230" s="17"/>
      <c r="P230" s="17"/>
    </row>
    <row r="231" customFormat="false" ht="27" hidden="false" customHeight="false" outlineLevel="0" collapsed="false">
      <c r="I231" s="151" t="s">
        <v>462</v>
      </c>
      <c r="J231" s="151" t="s">
        <v>225</v>
      </c>
      <c r="K231" s="151" t="s">
        <v>226</v>
      </c>
      <c r="L231" s="151" t="s">
        <v>1539</v>
      </c>
      <c r="M231" s="17"/>
      <c r="N231" s="17"/>
      <c r="O231" s="17"/>
      <c r="P231" s="17"/>
    </row>
    <row r="232" customFormat="false" ht="13.5" hidden="false" customHeight="false" outlineLevel="0" collapsed="false">
      <c r="I232" s="151" t="s">
        <v>463</v>
      </c>
      <c r="J232" s="151" t="s">
        <v>291</v>
      </c>
      <c r="K232" s="151" t="s">
        <v>292</v>
      </c>
      <c r="L232" s="151" t="s">
        <v>1411</v>
      </c>
      <c r="M232" s="17"/>
      <c r="N232" s="17"/>
      <c r="O232" s="17"/>
      <c r="P232" s="17"/>
    </row>
    <row r="233" customFormat="false" ht="13.5" hidden="false" customHeight="false" outlineLevel="0" collapsed="false">
      <c r="I233" s="151" t="s">
        <v>464</v>
      </c>
      <c r="J233" s="151" t="s">
        <v>232</v>
      </c>
      <c r="K233" s="151" t="s">
        <v>233</v>
      </c>
      <c r="L233" s="151" t="s">
        <v>1411</v>
      </c>
      <c r="M233" s="17"/>
      <c r="N233" s="17"/>
      <c r="O233" s="17"/>
      <c r="P233" s="17"/>
    </row>
    <row r="234" customFormat="false" ht="13.5" hidden="false" customHeight="false" outlineLevel="0" collapsed="false">
      <c r="I234" s="151" t="s">
        <v>465</v>
      </c>
      <c r="J234" s="151" t="s">
        <v>196</v>
      </c>
      <c r="K234" s="151" t="s">
        <v>197</v>
      </c>
      <c r="L234" s="151" t="s">
        <v>1411</v>
      </c>
      <c r="M234" s="17"/>
      <c r="N234" s="17"/>
      <c r="O234" s="17"/>
      <c r="P234" s="17"/>
    </row>
    <row r="235" customFormat="false" ht="13.5" hidden="false" customHeight="false" outlineLevel="0" collapsed="false">
      <c r="I235" s="151" t="s">
        <v>466</v>
      </c>
      <c r="J235" s="151" t="s">
        <v>283</v>
      </c>
      <c r="K235" s="151" t="s">
        <v>284</v>
      </c>
      <c r="L235" s="151" t="s">
        <v>1411</v>
      </c>
      <c r="M235" s="17"/>
      <c r="N235" s="17"/>
      <c r="O235" s="17"/>
      <c r="P235" s="17"/>
    </row>
    <row r="236" customFormat="false" ht="13.5" hidden="false" customHeight="false" outlineLevel="0" collapsed="false">
      <c r="I236" s="151" t="s">
        <v>467</v>
      </c>
      <c r="J236" s="151" t="s">
        <v>137</v>
      </c>
      <c r="K236" s="151" t="s">
        <v>242</v>
      </c>
      <c r="L236" s="151" t="s">
        <v>1411</v>
      </c>
      <c r="M236" s="17"/>
      <c r="N236" s="17"/>
      <c r="O236" s="17"/>
      <c r="P236" s="17"/>
    </row>
    <row r="237" customFormat="false" ht="13.5" hidden="false" customHeight="false" outlineLevel="0" collapsed="false">
      <c r="I237" s="151" t="s">
        <v>468</v>
      </c>
      <c r="J237" s="151" t="s">
        <v>137</v>
      </c>
      <c r="K237" s="151" t="s">
        <v>242</v>
      </c>
      <c r="L237" s="151" t="s">
        <v>1411</v>
      </c>
      <c r="M237" s="17"/>
      <c r="N237" s="17"/>
      <c r="O237" s="17"/>
      <c r="P237" s="17"/>
    </row>
    <row r="238" customFormat="false" ht="13.5" hidden="false" customHeight="false" outlineLevel="0" collapsed="false">
      <c r="I238" s="151" t="s">
        <v>469</v>
      </c>
      <c r="J238" s="151" t="s">
        <v>181</v>
      </c>
      <c r="K238" s="151" t="s">
        <v>280</v>
      </c>
      <c r="L238" s="151" t="s">
        <v>1411</v>
      </c>
      <c r="M238" s="17"/>
      <c r="N238" s="17"/>
      <c r="O238" s="17"/>
      <c r="P238" s="17"/>
    </row>
    <row r="239" customFormat="false" ht="13.5" hidden="false" customHeight="false" outlineLevel="0" collapsed="false">
      <c r="I239" s="151" t="s">
        <v>470</v>
      </c>
      <c r="J239" s="151" t="s">
        <v>137</v>
      </c>
      <c r="K239" s="151" t="s">
        <v>138</v>
      </c>
      <c r="L239" s="151" t="s">
        <v>1411</v>
      </c>
      <c r="M239" s="17"/>
      <c r="N239" s="17"/>
      <c r="O239" s="17"/>
      <c r="P239" s="17"/>
    </row>
    <row r="240" customFormat="false" ht="13.5" hidden="false" customHeight="false" outlineLevel="0" collapsed="false">
      <c r="I240" s="151" t="s">
        <v>471</v>
      </c>
      <c r="J240" s="151" t="s">
        <v>235</v>
      </c>
      <c r="K240" s="151" t="s">
        <v>236</v>
      </c>
      <c r="L240" s="151" t="s">
        <v>1411</v>
      </c>
      <c r="M240" s="17"/>
      <c r="N240" s="17"/>
      <c r="O240" s="17"/>
      <c r="P240" s="17"/>
    </row>
    <row r="241" customFormat="false" ht="13.5" hidden="false" customHeight="false" outlineLevel="0" collapsed="false">
      <c r="I241" s="151" t="s">
        <v>472</v>
      </c>
      <c r="J241" s="151" t="s">
        <v>188</v>
      </c>
      <c r="K241" s="151" t="s">
        <v>189</v>
      </c>
      <c r="L241" s="151" t="s">
        <v>1411</v>
      </c>
      <c r="M241" s="17"/>
      <c r="N241" s="17"/>
      <c r="O241" s="17"/>
      <c r="P241" s="17"/>
    </row>
    <row r="242" customFormat="false" ht="13.5" hidden="false" customHeight="false" outlineLevel="0" collapsed="false">
      <c r="I242" s="151" t="s">
        <v>473</v>
      </c>
      <c r="J242" s="151" t="s">
        <v>176</v>
      </c>
      <c r="K242" s="151" t="s">
        <v>177</v>
      </c>
      <c r="L242" s="151" t="s">
        <v>1411</v>
      </c>
      <c r="M242" s="17"/>
      <c r="N242" s="17"/>
      <c r="O242" s="17"/>
      <c r="P242" s="17"/>
    </row>
    <row r="243" customFormat="false" ht="13.5" hidden="false" customHeight="false" outlineLevel="0" collapsed="false">
      <c r="I243" s="151" t="s">
        <v>474</v>
      </c>
      <c r="J243" s="151" t="s">
        <v>210</v>
      </c>
      <c r="K243" s="151" t="s">
        <v>211</v>
      </c>
      <c r="L243" s="151" t="s">
        <v>1411</v>
      </c>
      <c r="M243" s="17"/>
      <c r="N243" s="17"/>
      <c r="O243" s="17"/>
      <c r="P243" s="17"/>
    </row>
    <row r="244" customFormat="false" ht="27" hidden="false" customHeight="false" outlineLevel="0" collapsed="false">
      <c r="I244" s="151" t="s">
        <v>475</v>
      </c>
      <c r="J244" s="151" t="s">
        <v>476</v>
      </c>
      <c r="K244" s="151" t="s">
        <v>214</v>
      </c>
      <c r="L244" s="151" t="s">
        <v>1411</v>
      </c>
      <c r="M244" s="17"/>
      <c r="N244" s="17"/>
      <c r="O244" s="17"/>
      <c r="P244" s="17"/>
    </row>
    <row r="245" customFormat="false" ht="13.5" hidden="false" customHeight="false" outlineLevel="0" collapsed="false">
      <c r="I245" s="151" t="s">
        <v>477</v>
      </c>
      <c r="J245" s="151" t="s">
        <v>359</v>
      </c>
      <c r="K245" s="151" t="s">
        <v>360</v>
      </c>
      <c r="L245" s="151" t="s">
        <v>1591</v>
      </c>
      <c r="M245" s="17"/>
      <c r="N245" s="17"/>
      <c r="O245" s="17"/>
      <c r="P245" s="17"/>
    </row>
    <row r="246" customFormat="false" ht="13.5" hidden="false" customHeight="false" outlineLevel="0" collapsed="false">
      <c r="I246" s="151" t="s">
        <v>478</v>
      </c>
      <c r="J246" s="151" t="s">
        <v>232</v>
      </c>
      <c r="K246" s="151" t="s">
        <v>263</v>
      </c>
      <c r="L246" s="151" t="s">
        <v>1411</v>
      </c>
      <c r="M246" s="17"/>
      <c r="N246" s="17"/>
      <c r="O246" s="17"/>
      <c r="P246" s="17"/>
    </row>
    <row r="247" customFormat="false" ht="13.5" hidden="false" customHeight="false" outlineLevel="0" collapsed="false">
      <c r="I247" s="151" t="s">
        <v>479</v>
      </c>
      <c r="J247" s="151" t="s">
        <v>137</v>
      </c>
      <c r="K247" s="151" t="s">
        <v>138</v>
      </c>
      <c r="L247" s="151" t="s">
        <v>1411</v>
      </c>
      <c r="M247" s="17"/>
      <c r="N247" s="17"/>
      <c r="O247" s="17"/>
      <c r="P247" s="17"/>
    </row>
    <row r="248" customFormat="false" ht="13.5" hidden="false" customHeight="false" outlineLevel="0" collapsed="false">
      <c r="I248" s="151" t="s">
        <v>480</v>
      </c>
      <c r="J248" s="151" t="s">
        <v>196</v>
      </c>
      <c r="K248" s="151" t="s">
        <v>197</v>
      </c>
      <c r="L248" s="151" t="s">
        <v>1411</v>
      </c>
      <c r="M248" s="17"/>
      <c r="N248" s="17"/>
      <c r="O248" s="17"/>
      <c r="P248" s="17"/>
    </row>
    <row r="249" customFormat="false" ht="13.5" hidden="false" customHeight="false" outlineLevel="0" collapsed="false">
      <c r="I249" s="151" t="s">
        <v>481</v>
      </c>
      <c r="J249" s="151" t="s">
        <v>137</v>
      </c>
      <c r="K249" s="151" t="s">
        <v>242</v>
      </c>
      <c r="L249" s="151" t="s">
        <v>1411</v>
      </c>
      <c r="M249" s="17"/>
      <c r="N249" s="17"/>
      <c r="O249" s="17"/>
      <c r="P249" s="17"/>
    </row>
    <row r="250" customFormat="false" ht="13.5" hidden="false" customHeight="false" outlineLevel="0" collapsed="false">
      <c r="I250" s="151" t="s">
        <v>482</v>
      </c>
      <c r="J250" s="151" t="s">
        <v>225</v>
      </c>
      <c r="K250" s="151" t="s">
        <v>226</v>
      </c>
      <c r="L250" s="151" t="s">
        <v>1411</v>
      </c>
      <c r="M250" s="17"/>
      <c r="N250" s="17"/>
      <c r="O250" s="17"/>
      <c r="P250" s="17"/>
    </row>
    <row r="251" customFormat="false" ht="13.5" hidden="false" customHeight="false" outlineLevel="0" collapsed="false">
      <c r="I251" s="151" t="s">
        <v>483</v>
      </c>
      <c r="J251" s="151" t="s">
        <v>171</v>
      </c>
      <c r="K251" s="151" t="s">
        <v>172</v>
      </c>
      <c r="L251" s="151" t="s">
        <v>171</v>
      </c>
      <c r="M251" s="17"/>
      <c r="N251" s="17"/>
      <c r="O251" s="17"/>
      <c r="P251" s="17"/>
    </row>
    <row r="252" customFormat="false" ht="13.5" hidden="false" customHeight="false" outlineLevel="0" collapsed="false">
      <c r="I252" s="151" t="s">
        <v>484</v>
      </c>
      <c r="J252" s="151" t="s">
        <v>196</v>
      </c>
      <c r="K252" s="151" t="s">
        <v>197</v>
      </c>
      <c r="L252" s="151" t="s">
        <v>1411</v>
      </c>
      <c r="M252" s="17"/>
      <c r="N252" s="17"/>
      <c r="O252" s="17"/>
      <c r="P252" s="17"/>
    </row>
    <row r="253" customFormat="false" ht="13.5" hidden="false" customHeight="false" outlineLevel="0" collapsed="false">
      <c r="I253" s="151" t="s">
        <v>485</v>
      </c>
      <c r="J253" s="151" t="s">
        <v>210</v>
      </c>
      <c r="K253" s="151" t="s">
        <v>211</v>
      </c>
      <c r="L253" s="151" t="s">
        <v>1411</v>
      </c>
      <c r="M253" s="17"/>
      <c r="N253" s="17"/>
      <c r="O253" s="17"/>
      <c r="P253" s="17"/>
    </row>
    <row r="254" customFormat="false" ht="13.5" hidden="false" customHeight="false" outlineLevel="0" collapsed="false">
      <c r="I254" s="151" t="s">
        <v>486</v>
      </c>
      <c r="J254" s="151" t="s">
        <v>210</v>
      </c>
      <c r="K254" s="151" t="s">
        <v>211</v>
      </c>
      <c r="L254" s="151" t="s">
        <v>1411</v>
      </c>
      <c r="M254" s="17"/>
      <c r="N254" s="17"/>
      <c r="O254" s="17"/>
      <c r="P254" s="17"/>
    </row>
    <row r="255" customFormat="false" ht="13.5" hidden="false" customHeight="false" outlineLevel="0" collapsed="false">
      <c r="I255" s="151" t="s">
        <v>487</v>
      </c>
      <c r="J255" s="151" t="s">
        <v>196</v>
      </c>
      <c r="K255" s="151" t="s">
        <v>197</v>
      </c>
      <c r="L255" s="151" t="s">
        <v>1411</v>
      </c>
      <c r="M255" s="17"/>
      <c r="N255" s="17"/>
      <c r="O255" s="17"/>
      <c r="P255" s="17"/>
    </row>
    <row r="256" customFormat="false" ht="27" hidden="false" customHeight="false" outlineLevel="0" collapsed="false">
      <c r="I256" s="151" t="s">
        <v>488</v>
      </c>
      <c r="J256" s="151" t="s">
        <v>149</v>
      </c>
      <c r="K256" s="151" t="s">
        <v>150</v>
      </c>
      <c r="L256" s="151" t="s">
        <v>1592</v>
      </c>
      <c r="M256" s="17"/>
      <c r="N256" s="17"/>
      <c r="O256" s="17"/>
      <c r="P256" s="17"/>
    </row>
    <row r="257" customFormat="false" ht="13.5" hidden="false" customHeight="false" outlineLevel="0" collapsed="false">
      <c r="I257" s="151" t="s">
        <v>489</v>
      </c>
      <c r="J257" s="151" t="s">
        <v>137</v>
      </c>
      <c r="K257" s="151" t="s">
        <v>242</v>
      </c>
      <c r="L257" s="151" t="s">
        <v>1411</v>
      </c>
      <c r="M257" s="17"/>
      <c r="N257" s="17"/>
      <c r="O257" s="17"/>
      <c r="P257" s="17"/>
    </row>
    <row r="258" customFormat="false" ht="13.5" hidden="false" customHeight="false" outlineLevel="0" collapsed="false">
      <c r="I258" s="151" t="s">
        <v>490</v>
      </c>
      <c r="J258" s="151" t="s">
        <v>137</v>
      </c>
      <c r="K258" s="151" t="s">
        <v>305</v>
      </c>
      <c r="L258" s="151" t="s">
        <v>1411</v>
      </c>
      <c r="M258" s="17"/>
      <c r="N258" s="17"/>
      <c r="O258" s="17"/>
      <c r="P258" s="17"/>
    </row>
    <row r="259" customFormat="false" ht="13.5" hidden="false" customHeight="false" outlineLevel="0" collapsed="false">
      <c r="I259" s="151" t="s">
        <v>491</v>
      </c>
      <c r="J259" s="151" t="s">
        <v>232</v>
      </c>
      <c r="K259" s="151" t="s">
        <v>263</v>
      </c>
      <c r="L259" s="151" t="s">
        <v>1411</v>
      </c>
      <c r="M259" s="17"/>
      <c r="N259" s="17"/>
      <c r="O259" s="17"/>
      <c r="P259" s="17"/>
    </row>
    <row r="260" customFormat="false" ht="13.5" hidden="false" customHeight="false" outlineLevel="0" collapsed="false">
      <c r="I260" s="151" t="s">
        <v>492</v>
      </c>
      <c r="J260" s="151" t="s">
        <v>181</v>
      </c>
      <c r="K260" s="151" t="s">
        <v>280</v>
      </c>
      <c r="L260" s="151" t="s">
        <v>1591</v>
      </c>
      <c r="M260" s="17"/>
      <c r="N260" s="17"/>
      <c r="O260" s="17"/>
      <c r="P260" s="17"/>
    </row>
    <row r="261" customFormat="false" ht="13.5" hidden="false" customHeight="false" outlineLevel="0" collapsed="false">
      <c r="I261" s="151" t="s">
        <v>493</v>
      </c>
      <c r="J261" s="151" t="s">
        <v>210</v>
      </c>
      <c r="K261" s="151" t="s">
        <v>211</v>
      </c>
      <c r="L261" s="151" t="s">
        <v>1411</v>
      </c>
      <c r="M261" s="17"/>
      <c r="N261" s="17"/>
      <c r="O261" s="17"/>
      <c r="P261" s="17"/>
    </row>
    <row r="262" customFormat="false" ht="13.5" hidden="false" customHeight="false" outlineLevel="0" collapsed="false">
      <c r="I262" s="151" t="s">
        <v>494</v>
      </c>
      <c r="J262" s="151" t="s">
        <v>283</v>
      </c>
      <c r="K262" s="151" t="s">
        <v>284</v>
      </c>
      <c r="L262" s="151" t="s">
        <v>1411</v>
      </c>
      <c r="M262" s="17"/>
      <c r="N262" s="17"/>
      <c r="O262" s="17"/>
      <c r="P262" s="17"/>
    </row>
    <row r="263" customFormat="false" ht="27" hidden="false" customHeight="false" outlineLevel="0" collapsed="false">
      <c r="I263" s="151" t="s">
        <v>495</v>
      </c>
      <c r="J263" s="151" t="s">
        <v>229</v>
      </c>
      <c r="K263" s="151" t="s">
        <v>230</v>
      </c>
      <c r="L263" s="151" t="s">
        <v>1586</v>
      </c>
      <c r="M263" s="17"/>
      <c r="N263" s="17"/>
      <c r="O263" s="17"/>
      <c r="P263" s="17"/>
    </row>
    <row r="264" customFormat="false" ht="13.5" hidden="false" customHeight="false" outlineLevel="0" collapsed="false">
      <c r="I264" s="151" t="s">
        <v>496</v>
      </c>
      <c r="J264" s="151" t="s">
        <v>196</v>
      </c>
      <c r="K264" s="151" t="s">
        <v>197</v>
      </c>
      <c r="L264" s="151" t="s">
        <v>1411</v>
      </c>
      <c r="M264" s="17"/>
      <c r="N264" s="17"/>
      <c r="O264" s="17"/>
      <c r="P264" s="17"/>
    </row>
    <row r="265" customFormat="false" ht="13.5" hidden="false" customHeight="false" outlineLevel="0" collapsed="false">
      <c r="I265" s="151" t="s">
        <v>497</v>
      </c>
      <c r="J265" s="151" t="s">
        <v>359</v>
      </c>
      <c r="K265" s="151" t="s">
        <v>360</v>
      </c>
      <c r="L265" s="151" t="s">
        <v>1411</v>
      </c>
      <c r="M265" s="17"/>
      <c r="N265" s="17"/>
      <c r="O265" s="17"/>
      <c r="P265" s="17"/>
    </row>
    <row r="266" customFormat="false" ht="13.5" hidden="false" customHeight="false" outlineLevel="0" collapsed="false">
      <c r="I266" s="151" t="s">
        <v>498</v>
      </c>
      <c r="J266" s="151" t="s">
        <v>232</v>
      </c>
      <c r="K266" s="151" t="s">
        <v>263</v>
      </c>
      <c r="L266" s="151" t="s">
        <v>1411</v>
      </c>
      <c r="M266" s="17"/>
      <c r="N266" s="17"/>
      <c r="O266" s="17"/>
      <c r="P266" s="17"/>
    </row>
    <row r="267" customFormat="false" ht="13.5" hidden="false" customHeight="false" outlineLevel="0" collapsed="false">
      <c r="I267" s="151" t="s">
        <v>499</v>
      </c>
      <c r="J267" s="151" t="s">
        <v>188</v>
      </c>
      <c r="K267" s="151" t="s">
        <v>189</v>
      </c>
      <c r="L267" s="151" t="s">
        <v>1411</v>
      </c>
      <c r="M267" s="17"/>
      <c r="N267" s="17"/>
      <c r="O267" s="17"/>
      <c r="P267" s="17"/>
    </row>
    <row r="268" customFormat="false" ht="13.5" hidden="false" customHeight="false" outlineLevel="0" collapsed="false">
      <c r="I268" s="151" t="s">
        <v>500</v>
      </c>
      <c r="J268" s="151" t="s">
        <v>291</v>
      </c>
      <c r="K268" s="151" t="s">
        <v>292</v>
      </c>
      <c r="L268" s="151" t="s">
        <v>1411</v>
      </c>
      <c r="M268" s="17"/>
      <c r="N268" s="17"/>
      <c r="O268" s="17"/>
      <c r="P268" s="17"/>
    </row>
    <row r="269" customFormat="false" ht="13.5" hidden="false" customHeight="false" outlineLevel="0" collapsed="false">
      <c r="I269" s="151" t="s">
        <v>501</v>
      </c>
      <c r="J269" s="151" t="s">
        <v>232</v>
      </c>
      <c r="K269" s="151" t="s">
        <v>263</v>
      </c>
      <c r="L269" s="151" t="s">
        <v>1411</v>
      </c>
      <c r="M269" s="17"/>
      <c r="N269" s="17"/>
      <c r="O269" s="17"/>
      <c r="P269" s="17"/>
    </row>
    <row r="270" customFormat="false" ht="13.5" hidden="false" customHeight="false" outlineLevel="0" collapsed="false">
      <c r="I270" s="151" t="s">
        <v>502</v>
      </c>
      <c r="J270" s="151" t="s">
        <v>359</v>
      </c>
      <c r="K270" s="151" t="s">
        <v>360</v>
      </c>
      <c r="L270" s="151" t="s">
        <v>1411</v>
      </c>
      <c r="M270" s="17"/>
      <c r="N270" s="17"/>
      <c r="O270" s="17"/>
      <c r="P270" s="17"/>
    </row>
    <row r="271" customFormat="false" ht="13.5" hidden="false" customHeight="false" outlineLevel="0" collapsed="false">
      <c r="I271" s="151" t="s">
        <v>503</v>
      </c>
      <c r="J271" s="151" t="s">
        <v>235</v>
      </c>
      <c r="K271" s="151" t="s">
        <v>236</v>
      </c>
      <c r="L271" s="151" t="s">
        <v>1411</v>
      </c>
      <c r="M271" s="17"/>
      <c r="N271" s="17"/>
      <c r="O271" s="17"/>
      <c r="P271" s="17"/>
    </row>
    <row r="272" customFormat="false" ht="13.5" hidden="false" customHeight="false" outlineLevel="0" collapsed="false">
      <c r="I272" s="151" t="s">
        <v>504</v>
      </c>
      <c r="J272" s="151" t="s">
        <v>267</v>
      </c>
      <c r="K272" s="151" t="s">
        <v>205</v>
      </c>
      <c r="L272" s="151" t="s">
        <v>1411</v>
      </c>
      <c r="M272" s="17"/>
      <c r="N272" s="17"/>
      <c r="O272" s="17"/>
      <c r="P272" s="17"/>
    </row>
    <row r="273" customFormat="false" ht="13.5" hidden="false" customHeight="false" outlineLevel="0" collapsed="false">
      <c r="I273" s="151" t="s">
        <v>505</v>
      </c>
      <c r="J273" s="151" t="s">
        <v>210</v>
      </c>
      <c r="K273" s="151" t="s">
        <v>211</v>
      </c>
      <c r="L273" s="151" t="s">
        <v>1411</v>
      </c>
      <c r="M273" s="17"/>
      <c r="N273" s="17"/>
      <c r="O273" s="17"/>
      <c r="P273" s="17"/>
    </row>
    <row r="274" customFormat="false" ht="13.5" hidden="false" customHeight="false" outlineLevel="0" collapsed="false">
      <c r="I274" s="151" t="s">
        <v>506</v>
      </c>
      <c r="J274" s="151" t="s">
        <v>232</v>
      </c>
      <c r="K274" s="151" t="s">
        <v>205</v>
      </c>
      <c r="L274" s="151" t="s">
        <v>1411</v>
      </c>
      <c r="M274" s="17"/>
      <c r="N274" s="17"/>
      <c r="O274" s="17"/>
      <c r="P274" s="17"/>
    </row>
    <row r="275" customFormat="false" ht="13.5" hidden="false" customHeight="false" outlineLevel="0" collapsed="false">
      <c r="I275" s="151" t="s">
        <v>507</v>
      </c>
      <c r="J275" s="151" t="s">
        <v>166</v>
      </c>
      <c r="K275" s="151" t="s">
        <v>167</v>
      </c>
      <c r="L275" s="151" t="s">
        <v>1411</v>
      </c>
      <c r="M275" s="17"/>
      <c r="N275" s="17"/>
      <c r="O275" s="17"/>
      <c r="P275" s="17"/>
    </row>
    <row r="276" customFormat="false" ht="13.5" hidden="false" customHeight="false" outlineLevel="0" collapsed="false">
      <c r="I276" s="151" t="s">
        <v>508</v>
      </c>
      <c r="J276" s="151" t="s">
        <v>232</v>
      </c>
      <c r="K276" s="151" t="s">
        <v>263</v>
      </c>
      <c r="L276" s="151" t="s">
        <v>1411</v>
      </c>
      <c r="M276" s="17"/>
      <c r="N276" s="17"/>
      <c r="O276" s="17"/>
      <c r="P276" s="17"/>
    </row>
    <row r="277" customFormat="false" ht="13.5" hidden="false" customHeight="false" outlineLevel="0" collapsed="false">
      <c r="I277" s="151" t="s">
        <v>509</v>
      </c>
      <c r="J277" s="151" t="s">
        <v>188</v>
      </c>
      <c r="K277" s="151" t="s">
        <v>189</v>
      </c>
      <c r="L277" s="151" t="s">
        <v>1411</v>
      </c>
      <c r="M277" s="17"/>
      <c r="N277" s="17"/>
      <c r="O277" s="17"/>
      <c r="P277" s="17"/>
    </row>
    <row r="278" customFormat="false" ht="27" hidden="false" customHeight="false" outlineLevel="0" collapsed="false">
      <c r="I278" s="151" t="s">
        <v>510</v>
      </c>
      <c r="J278" s="151" t="s">
        <v>149</v>
      </c>
      <c r="K278" s="151" t="s">
        <v>150</v>
      </c>
      <c r="L278" s="151" t="s">
        <v>1411</v>
      </c>
      <c r="M278" s="17"/>
      <c r="N278" s="17"/>
      <c r="O278" s="17"/>
      <c r="P278" s="17"/>
    </row>
    <row r="279" customFormat="false" ht="27" hidden="false" customHeight="false" outlineLevel="0" collapsed="false">
      <c r="I279" s="151" t="s">
        <v>511</v>
      </c>
      <c r="J279" s="151" t="s">
        <v>149</v>
      </c>
      <c r="K279" s="151" t="s">
        <v>150</v>
      </c>
      <c r="L279" s="151" t="s">
        <v>1411</v>
      </c>
      <c r="M279" s="17"/>
      <c r="N279" s="17"/>
      <c r="O279" s="17"/>
      <c r="P279" s="17"/>
    </row>
    <row r="280" customFormat="false" ht="13.5" hidden="false" customHeight="false" outlineLevel="0" collapsed="false">
      <c r="I280" s="151" t="s">
        <v>512</v>
      </c>
      <c r="J280" s="151" t="s">
        <v>232</v>
      </c>
      <c r="K280" s="151" t="s">
        <v>263</v>
      </c>
      <c r="L280" s="151" t="s">
        <v>1411</v>
      </c>
      <c r="M280" s="17"/>
      <c r="N280" s="17"/>
      <c r="O280" s="17"/>
      <c r="P280" s="17"/>
    </row>
    <row r="281" customFormat="false" ht="13.5" hidden="false" customHeight="false" outlineLevel="0" collapsed="false">
      <c r="I281" s="151" t="s">
        <v>513</v>
      </c>
      <c r="J281" s="151" t="s">
        <v>166</v>
      </c>
      <c r="K281" s="151" t="s">
        <v>167</v>
      </c>
      <c r="L281" s="151" t="s">
        <v>1411</v>
      </c>
      <c r="M281" s="17"/>
      <c r="N281" s="17"/>
      <c r="O281" s="17"/>
      <c r="P281" s="17"/>
    </row>
    <row r="282" customFormat="false" ht="13.5" hidden="false" customHeight="false" outlineLevel="0" collapsed="false">
      <c r="I282" s="151" t="s">
        <v>514</v>
      </c>
      <c r="J282" s="151" t="s">
        <v>515</v>
      </c>
      <c r="K282" s="151" t="s">
        <v>205</v>
      </c>
      <c r="L282" s="151" t="s">
        <v>1411</v>
      </c>
      <c r="M282" s="17"/>
      <c r="N282" s="17"/>
      <c r="O282" s="17"/>
      <c r="P282" s="17"/>
    </row>
    <row r="283" customFormat="false" ht="13.5" hidden="false" customHeight="false" outlineLevel="0" collapsed="false">
      <c r="I283" s="151" t="s">
        <v>516</v>
      </c>
      <c r="J283" s="151" t="s">
        <v>210</v>
      </c>
      <c r="K283" s="151" t="s">
        <v>211</v>
      </c>
      <c r="L283" s="151" t="s">
        <v>1411</v>
      </c>
      <c r="M283" s="17"/>
      <c r="N283" s="17"/>
      <c r="O283" s="17"/>
      <c r="P283" s="17"/>
    </row>
    <row r="284" customFormat="false" ht="27" hidden="false" customHeight="false" outlineLevel="0" collapsed="false">
      <c r="I284" s="151" t="s">
        <v>517</v>
      </c>
      <c r="J284" s="151" t="s">
        <v>210</v>
      </c>
      <c r="K284" s="151" t="s">
        <v>211</v>
      </c>
      <c r="L284" s="151" t="s">
        <v>1586</v>
      </c>
      <c r="M284" s="17"/>
      <c r="N284" s="17"/>
      <c r="O284" s="17"/>
      <c r="P284" s="17"/>
    </row>
    <row r="285" customFormat="false" ht="13.5" hidden="false" customHeight="false" outlineLevel="0" collapsed="false">
      <c r="I285" s="151" t="s">
        <v>518</v>
      </c>
      <c r="J285" s="151" t="s">
        <v>235</v>
      </c>
      <c r="K285" s="151" t="s">
        <v>236</v>
      </c>
      <c r="L285" s="151" t="s">
        <v>1411</v>
      </c>
      <c r="M285" s="17"/>
      <c r="N285" s="17"/>
      <c r="O285" s="17"/>
      <c r="P285" s="17"/>
    </row>
    <row r="286" customFormat="false" ht="54.75" hidden="false" customHeight="false" outlineLevel="0" collapsed="false">
      <c r="I286" s="151" t="s">
        <v>519</v>
      </c>
      <c r="J286" s="151" t="s">
        <v>213</v>
      </c>
      <c r="K286" s="151" t="s">
        <v>214</v>
      </c>
      <c r="L286" s="151" t="s">
        <v>1551</v>
      </c>
      <c r="M286" s="17"/>
      <c r="N286" s="17"/>
      <c r="O286" s="17"/>
      <c r="P286" s="17"/>
    </row>
    <row r="287" customFormat="false" ht="13.5" hidden="false" customHeight="false" outlineLevel="0" collapsed="false">
      <c r="I287" s="151" t="s">
        <v>520</v>
      </c>
      <c r="J287" s="151" t="s">
        <v>196</v>
      </c>
      <c r="K287" s="151" t="s">
        <v>197</v>
      </c>
      <c r="L287" s="151" t="s">
        <v>1411</v>
      </c>
      <c r="M287" s="17"/>
      <c r="N287" s="17"/>
      <c r="O287" s="17"/>
      <c r="P287" s="17"/>
    </row>
    <row r="288" customFormat="false" ht="13.5" hidden="false" customHeight="false" outlineLevel="0" collapsed="false">
      <c r="I288" s="151" t="s">
        <v>521</v>
      </c>
      <c r="J288" s="151" t="s">
        <v>192</v>
      </c>
      <c r="K288" s="151" t="s">
        <v>193</v>
      </c>
      <c r="L288" s="151" t="s">
        <v>1411</v>
      </c>
      <c r="M288" s="17"/>
      <c r="N288" s="17"/>
      <c r="O288" s="17"/>
      <c r="P288" s="17"/>
    </row>
    <row r="289" customFormat="false" ht="27" hidden="false" customHeight="false" outlineLevel="0" collapsed="false">
      <c r="I289" s="151" t="s">
        <v>522</v>
      </c>
      <c r="J289" s="151" t="s">
        <v>137</v>
      </c>
      <c r="K289" s="151" t="s">
        <v>159</v>
      </c>
      <c r="L289" s="151" t="s">
        <v>1584</v>
      </c>
      <c r="M289" s="17"/>
      <c r="N289" s="17"/>
      <c r="O289" s="17"/>
      <c r="P289" s="17"/>
    </row>
    <row r="290" customFormat="false" ht="13.5" hidden="false" customHeight="false" outlineLevel="0" collapsed="false">
      <c r="I290" s="151" t="s">
        <v>523</v>
      </c>
      <c r="J290" s="151" t="s">
        <v>220</v>
      </c>
      <c r="K290" s="151" t="s">
        <v>221</v>
      </c>
      <c r="L290" s="151" t="s">
        <v>1411</v>
      </c>
      <c r="M290" s="17"/>
      <c r="N290" s="17"/>
      <c r="O290" s="17"/>
      <c r="P290" s="17"/>
    </row>
    <row r="291" customFormat="false" ht="27" hidden="false" customHeight="false" outlineLevel="0" collapsed="false">
      <c r="I291" s="151" t="s">
        <v>524</v>
      </c>
      <c r="J291" s="151" t="s">
        <v>216</v>
      </c>
      <c r="K291" s="151" t="s">
        <v>217</v>
      </c>
      <c r="L291" s="151" t="s">
        <v>1539</v>
      </c>
      <c r="M291" s="17"/>
      <c r="N291" s="17"/>
      <c r="O291" s="17"/>
      <c r="P291" s="17"/>
    </row>
    <row r="292" customFormat="false" ht="13.5" hidden="false" customHeight="false" outlineLevel="0" collapsed="false">
      <c r="I292" s="151" t="s">
        <v>525</v>
      </c>
      <c r="J292" s="151" t="s">
        <v>216</v>
      </c>
      <c r="K292" s="151" t="s">
        <v>217</v>
      </c>
      <c r="L292" s="151" t="s">
        <v>1411</v>
      </c>
      <c r="M292" s="17"/>
      <c r="N292" s="17"/>
      <c r="O292" s="17"/>
      <c r="P292" s="17"/>
    </row>
    <row r="293" customFormat="false" ht="13.5" hidden="false" customHeight="false" outlineLevel="0" collapsed="false">
      <c r="I293" s="151" t="s">
        <v>526</v>
      </c>
      <c r="J293" s="151" t="s">
        <v>235</v>
      </c>
      <c r="K293" s="151" t="s">
        <v>236</v>
      </c>
      <c r="L293" s="151" t="s">
        <v>1411</v>
      </c>
      <c r="M293" s="17"/>
      <c r="N293" s="17"/>
      <c r="O293" s="17"/>
      <c r="P293" s="17"/>
    </row>
    <row r="294" customFormat="false" ht="13.5" hidden="false" customHeight="false" outlineLevel="0" collapsed="false">
      <c r="I294" s="151" t="s">
        <v>527</v>
      </c>
      <c r="J294" s="151" t="s">
        <v>137</v>
      </c>
      <c r="K294" s="151" t="s">
        <v>242</v>
      </c>
      <c r="L294" s="151" t="s">
        <v>1411</v>
      </c>
      <c r="M294" s="17"/>
      <c r="N294" s="17"/>
      <c r="O294" s="17"/>
      <c r="P294" s="17"/>
    </row>
    <row r="295" customFormat="false" ht="13.5" hidden="false" customHeight="false" outlineLevel="0" collapsed="false">
      <c r="I295" s="151" t="s">
        <v>528</v>
      </c>
      <c r="J295" s="151" t="s">
        <v>259</v>
      </c>
      <c r="K295" s="151" t="s">
        <v>260</v>
      </c>
      <c r="L295" s="151" t="s">
        <v>1411</v>
      </c>
      <c r="M295" s="17"/>
      <c r="N295" s="17"/>
      <c r="O295" s="17"/>
      <c r="P295" s="17"/>
    </row>
    <row r="296" customFormat="false" ht="13.5" hidden="false" customHeight="false" outlineLevel="0" collapsed="false">
      <c r="I296" s="151" t="s">
        <v>529</v>
      </c>
      <c r="J296" s="151" t="s">
        <v>232</v>
      </c>
      <c r="K296" s="151" t="s">
        <v>263</v>
      </c>
      <c r="L296" s="151" t="s">
        <v>1411</v>
      </c>
      <c r="M296" s="17"/>
      <c r="N296" s="17"/>
      <c r="O296" s="17"/>
      <c r="P296" s="17"/>
    </row>
    <row r="297" customFormat="false" ht="27" hidden="false" customHeight="false" outlineLevel="0" collapsed="false">
      <c r="I297" s="151" t="s">
        <v>530</v>
      </c>
      <c r="J297" s="151" t="s">
        <v>149</v>
      </c>
      <c r="K297" s="151" t="s">
        <v>150</v>
      </c>
      <c r="L297" s="151" t="s">
        <v>1411</v>
      </c>
      <c r="M297" s="17"/>
      <c r="N297" s="17"/>
      <c r="O297" s="17"/>
      <c r="P297" s="17"/>
    </row>
    <row r="298" customFormat="false" ht="13.5" hidden="false" customHeight="false" outlineLevel="0" collapsed="false">
      <c r="I298" s="151" t="s">
        <v>531</v>
      </c>
      <c r="J298" s="151" t="s">
        <v>137</v>
      </c>
      <c r="K298" s="151" t="s">
        <v>242</v>
      </c>
      <c r="L298" s="151" t="s">
        <v>1411</v>
      </c>
      <c r="M298" s="17"/>
      <c r="N298" s="17"/>
      <c r="O298" s="17"/>
      <c r="P298" s="17"/>
    </row>
    <row r="299" customFormat="false" ht="13.5" hidden="false" customHeight="false" outlineLevel="0" collapsed="false">
      <c r="I299" s="151" t="s">
        <v>532</v>
      </c>
      <c r="J299" s="151" t="s">
        <v>220</v>
      </c>
      <c r="K299" s="151" t="s">
        <v>221</v>
      </c>
      <c r="L299" s="151" t="s">
        <v>1411</v>
      </c>
      <c r="M299" s="17"/>
      <c r="N299" s="17"/>
      <c r="O299" s="17"/>
      <c r="P299" s="17"/>
    </row>
    <row r="300" customFormat="false" ht="41.25" hidden="false" customHeight="false" outlineLevel="0" collapsed="false">
      <c r="I300" s="151" t="s">
        <v>533</v>
      </c>
      <c r="J300" s="151" t="s">
        <v>137</v>
      </c>
      <c r="K300" s="151" t="s">
        <v>242</v>
      </c>
      <c r="L300" s="151" t="s">
        <v>1583</v>
      </c>
      <c r="M300" s="17"/>
      <c r="N300" s="17"/>
      <c r="O300" s="17"/>
      <c r="P300" s="17"/>
    </row>
    <row r="301" customFormat="false" ht="13.5" hidden="false" customHeight="false" outlineLevel="0" collapsed="false">
      <c r="I301" s="151" t="s">
        <v>534</v>
      </c>
      <c r="J301" s="151" t="s">
        <v>225</v>
      </c>
      <c r="K301" s="151" t="s">
        <v>226</v>
      </c>
      <c r="L301" s="151" t="s">
        <v>1411</v>
      </c>
      <c r="M301" s="17"/>
      <c r="N301" s="17"/>
      <c r="O301" s="17"/>
      <c r="P301" s="17"/>
    </row>
    <row r="302" customFormat="false" ht="13.5" hidden="false" customHeight="false" outlineLevel="0" collapsed="false">
      <c r="I302" s="151" t="s">
        <v>535</v>
      </c>
      <c r="J302" s="151" t="s">
        <v>220</v>
      </c>
      <c r="K302" s="151" t="s">
        <v>221</v>
      </c>
      <c r="L302" s="151" t="s">
        <v>1411</v>
      </c>
      <c r="M302" s="17"/>
      <c r="N302" s="17"/>
      <c r="O302" s="17"/>
      <c r="P302" s="17"/>
    </row>
    <row r="303" customFormat="false" ht="13.5" hidden="false" customHeight="false" outlineLevel="0" collapsed="false">
      <c r="I303" s="151" t="s">
        <v>536</v>
      </c>
      <c r="J303" s="151" t="s">
        <v>166</v>
      </c>
      <c r="K303" s="151" t="s">
        <v>167</v>
      </c>
      <c r="L303" s="151" t="s">
        <v>1411</v>
      </c>
      <c r="M303" s="17"/>
      <c r="N303" s="17"/>
      <c r="O303" s="17"/>
      <c r="P303" s="17"/>
    </row>
    <row r="304" customFormat="false" ht="13.5" hidden="false" customHeight="false" outlineLevel="0" collapsed="false">
      <c r="I304" s="151" t="s">
        <v>537</v>
      </c>
      <c r="J304" s="151" t="s">
        <v>171</v>
      </c>
      <c r="K304" s="151" t="s">
        <v>172</v>
      </c>
      <c r="L304" s="151" t="s">
        <v>1411</v>
      </c>
      <c r="M304" s="17"/>
      <c r="N304" s="17"/>
      <c r="O304" s="17"/>
      <c r="P304" s="17"/>
    </row>
    <row r="305" customFormat="false" ht="27" hidden="false" customHeight="false" outlineLevel="0" collapsed="false">
      <c r="I305" s="151" t="s">
        <v>538</v>
      </c>
      <c r="J305" s="151" t="s">
        <v>149</v>
      </c>
      <c r="K305" s="151" t="s">
        <v>150</v>
      </c>
      <c r="L305" s="151" t="s">
        <v>1592</v>
      </c>
      <c r="M305" s="17"/>
      <c r="N305" s="17"/>
      <c r="O305" s="17"/>
      <c r="P305" s="17"/>
    </row>
    <row r="306" customFormat="false" ht="13.5" hidden="false" customHeight="false" outlineLevel="0" collapsed="false">
      <c r="I306" s="151" t="s">
        <v>539</v>
      </c>
      <c r="J306" s="151" t="s">
        <v>171</v>
      </c>
      <c r="K306" s="151" t="s">
        <v>172</v>
      </c>
      <c r="L306" s="151" t="s">
        <v>1411</v>
      </c>
      <c r="M306" s="17"/>
      <c r="N306" s="17"/>
      <c r="O306" s="17"/>
      <c r="P306" s="17"/>
    </row>
    <row r="307" customFormat="false" ht="13.5" hidden="false" customHeight="false" outlineLevel="0" collapsed="false">
      <c r="I307" s="151" t="s">
        <v>540</v>
      </c>
      <c r="J307" s="151" t="s">
        <v>181</v>
      </c>
      <c r="K307" s="151" t="s">
        <v>280</v>
      </c>
      <c r="L307" s="151" t="s">
        <v>1591</v>
      </c>
      <c r="M307" s="17"/>
      <c r="N307" s="17"/>
      <c r="O307" s="17"/>
      <c r="P307" s="17"/>
    </row>
    <row r="308" customFormat="false" ht="13.5" hidden="false" customHeight="false" outlineLevel="0" collapsed="false">
      <c r="I308" s="151" t="s">
        <v>541</v>
      </c>
      <c r="J308" s="151" t="s">
        <v>196</v>
      </c>
      <c r="K308" s="151" t="s">
        <v>197</v>
      </c>
      <c r="L308" s="151" t="s">
        <v>1411</v>
      </c>
      <c r="M308" s="17"/>
      <c r="N308" s="17"/>
      <c r="O308" s="17"/>
      <c r="P308" s="17"/>
    </row>
    <row r="309" customFormat="false" ht="13.5" hidden="false" customHeight="false" outlineLevel="0" collapsed="false">
      <c r="I309" s="151" t="s">
        <v>542</v>
      </c>
      <c r="J309" s="151" t="s">
        <v>137</v>
      </c>
      <c r="K309" s="151" t="s">
        <v>138</v>
      </c>
      <c r="L309" s="151" t="s">
        <v>1411</v>
      </c>
      <c r="M309" s="17"/>
      <c r="N309" s="17"/>
      <c r="O309" s="17"/>
      <c r="P309" s="17"/>
    </row>
    <row r="310" customFormat="false" ht="13.5" hidden="false" customHeight="false" outlineLevel="0" collapsed="false">
      <c r="I310" s="151" t="s">
        <v>543</v>
      </c>
      <c r="J310" s="151" t="s">
        <v>166</v>
      </c>
      <c r="K310" s="151" t="s">
        <v>167</v>
      </c>
      <c r="L310" s="151" t="s">
        <v>1411</v>
      </c>
      <c r="M310" s="17"/>
      <c r="N310" s="17"/>
      <c r="O310" s="17"/>
      <c r="P310" s="17"/>
    </row>
    <row r="311" customFormat="false" ht="13.5" hidden="false" customHeight="false" outlineLevel="0" collapsed="false">
      <c r="I311" s="151" t="s">
        <v>544</v>
      </c>
      <c r="J311" s="151" t="s">
        <v>220</v>
      </c>
      <c r="K311" s="151" t="s">
        <v>221</v>
      </c>
      <c r="L311" s="151" t="s">
        <v>1411</v>
      </c>
      <c r="M311" s="17"/>
      <c r="N311" s="17"/>
      <c r="O311" s="17"/>
      <c r="P311" s="17"/>
    </row>
    <row r="312" customFormat="false" ht="41.25" hidden="false" customHeight="false" outlineLevel="0" collapsed="false">
      <c r="I312" s="151" t="s">
        <v>545</v>
      </c>
      <c r="J312" s="151" t="s">
        <v>210</v>
      </c>
      <c r="K312" s="151" t="s">
        <v>211</v>
      </c>
      <c r="L312" s="151" t="s">
        <v>1588</v>
      </c>
      <c r="M312" s="17"/>
      <c r="N312" s="17"/>
      <c r="O312" s="17"/>
      <c r="P312" s="17"/>
    </row>
    <row r="313" customFormat="false" ht="13.5" hidden="false" customHeight="false" outlineLevel="0" collapsed="false">
      <c r="I313" s="151" t="s">
        <v>546</v>
      </c>
      <c r="J313" s="151" t="s">
        <v>232</v>
      </c>
      <c r="K313" s="151" t="s">
        <v>263</v>
      </c>
      <c r="L313" s="151" t="s">
        <v>1411</v>
      </c>
      <c r="M313" s="17"/>
      <c r="N313" s="17"/>
      <c r="O313" s="17"/>
      <c r="P313" s="17"/>
    </row>
    <row r="314" customFormat="false" ht="13.5" hidden="false" customHeight="false" outlineLevel="0" collapsed="false">
      <c r="I314" s="151" t="s">
        <v>547</v>
      </c>
      <c r="J314" s="151" t="s">
        <v>188</v>
      </c>
      <c r="K314" s="151" t="s">
        <v>189</v>
      </c>
      <c r="L314" s="151" t="s">
        <v>1411</v>
      </c>
      <c r="M314" s="17"/>
      <c r="N314" s="17"/>
      <c r="O314" s="17"/>
      <c r="P314" s="17"/>
    </row>
    <row r="315" customFormat="false" ht="13.5" hidden="false" customHeight="false" outlineLevel="0" collapsed="false">
      <c r="I315" s="151" t="s">
        <v>548</v>
      </c>
      <c r="J315" s="151" t="s">
        <v>192</v>
      </c>
      <c r="K315" s="151" t="s">
        <v>193</v>
      </c>
      <c r="L315" s="151" t="s">
        <v>1411</v>
      </c>
      <c r="M315" s="17"/>
      <c r="N315" s="17"/>
      <c r="O315" s="17"/>
      <c r="P315" s="17"/>
    </row>
    <row r="316" customFormat="false" ht="54.75" hidden="false" customHeight="false" outlineLevel="0" collapsed="false">
      <c r="I316" s="151" t="s">
        <v>549</v>
      </c>
      <c r="J316" s="151" t="s">
        <v>213</v>
      </c>
      <c r="K316" s="151" t="s">
        <v>214</v>
      </c>
      <c r="L316" s="151" t="s">
        <v>1551</v>
      </c>
      <c r="M316" s="17"/>
      <c r="N316" s="17"/>
      <c r="O316" s="17"/>
      <c r="P316" s="17"/>
    </row>
    <row r="317" customFormat="false" ht="13.5" hidden="false" customHeight="false" outlineLevel="0" collapsed="false">
      <c r="I317" s="151" t="s">
        <v>550</v>
      </c>
      <c r="J317" s="151" t="s">
        <v>166</v>
      </c>
      <c r="K317" s="151" t="s">
        <v>167</v>
      </c>
      <c r="L317" s="151" t="s">
        <v>1411</v>
      </c>
      <c r="M317" s="17"/>
      <c r="N317" s="17"/>
      <c r="O317" s="17"/>
      <c r="P317" s="17"/>
    </row>
    <row r="318" customFormat="false" ht="13.5" hidden="false" customHeight="false" outlineLevel="0" collapsed="false">
      <c r="I318" s="151" t="s">
        <v>551</v>
      </c>
      <c r="J318" s="151" t="s">
        <v>220</v>
      </c>
      <c r="K318" s="151" t="s">
        <v>221</v>
      </c>
      <c r="L318" s="151" t="s">
        <v>1411</v>
      </c>
      <c r="M318" s="17"/>
      <c r="N318" s="17"/>
      <c r="O318" s="17"/>
      <c r="P318" s="17"/>
    </row>
    <row r="319" customFormat="false" ht="27" hidden="false" customHeight="false" outlineLevel="0" collapsed="false">
      <c r="I319" s="151" t="s">
        <v>552</v>
      </c>
      <c r="J319" s="151" t="s">
        <v>553</v>
      </c>
      <c r="K319" s="151" t="s">
        <v>214</v>
      </c>
      <c r="L319" s="151" t="s">
        <v>1411</v>
      </c>
      <c r="M319" s="17"/>
      <c r="N319" s="17"/>
      <c r="O319" s="17"/>
      <c r="P319" s="17"/>
    </row>
    <row r="320" customFormat="false" ht="13.5" hidden="false" customHeight="false" outlineLevel="0" collapsed="false">
      <c r="I320" s="151" t="s">
        <v>554</v>
      </c>
      <c r="J320" s="151" t="s">
        <v>232</v>
      </c>
      <c r="K320" s="151" t="s">
        <v>263</v>
      </c>
      <c r="L320" s="151" t="s">
        <v>1411</v>
      </c>
      <c r="M320" s="17"/>
      <c r="N320" s="17"/>
      <c r="O320" s="17"/>
      <c r="P320" s="17"/>
    </row>
    <row r="321" customFormat="false" ht="13.5" hidden="false" customHeight="false" outlineLevel="0" collapsed="false">
      <c r="I321" s="151" t="s">
        <v>555</v>
      </c>
      <c r="J321" s="151" t="s">
        <v>196</v>
      </c>
      <c r="K321" s="151" t="s">
        <v>197</v>
      </c>
      <c r="L321" s="151" t="s">
        <v>1411</v>
      </c>
      <c r="M321" s="17"/>
      <c r="N321" s="17"/>
      <c r="O321" s="17"/>
      <c r="P321" s="17"/>
    </row>
    <row r="322" customFormat="false" ht="13.5" hidden="false" customHeight="false" outlineLevel="0" collapsed="false">
      <c r="I322" s="151" t="s">
        <v>556</v>
      </c>
      <c r="J322" s="151" t="s">
        <v>181</v>
      </c>
      <c r="K322" s="151" t="s">
        <v>280</v>
      </c>
      <c r="L322" s="151" t="s">
        <v>1591</v>
      </c>
      <c r="M322" s="17"/>
      <c r="N322" s="17"/>
      <c r="O322" s="17"/>
      <c r="P322" s="17"/>
    </row>
    <row r="323" customFormat="false" ht="13.5" hidden="false" customHeight="false" outlineLevel="0" collapsed="false">
      <c r="I323" s="151" t="s">
        <v>557</v>
      </c>
      <c r="J323" s="151" t="s">
        <v>171</v>
      </c>
      <c r="K323" s="151" t="s">
        <v>172</v>
      </c>
      <c r="L323" s="151" t="s">
        <v>171</v>
      </c>
      <c r="M323" s="17"/>
      <c r="N323" s="17"/>
      <c r="O323" s="17"/>
      <c r="P323" s="17"/>
    </row>
    <row r="324" customFormat="false" ht="13.5" hidden="false" customHeight="false" outlineLevel="0" collapsed="false">
      <c r="I324" s="151" t="s">
        <v>558</v>
      </c>
      <c r="J324" s="151" t="s">
        <v>216</v>
      </c>
      <c r="K324" s="151" t="s">
        <v>217</v>
      </c>
      <c r="L324" s="151" t="s">
        <v>1411</v>
      </c>
      <c r="M324" s="17"/>
      <c r="N324" s="17"/>
      <c r="O324" s="17"/>
      <c r="P324" s="17"/>
    </row>
    <row r="325" customFormat="false" ht="13.5" hidden="false" customHeight="false" outlineLevel="0" collapsed="false">
      <c r="I325" s="151" t="s">
        <v>559</v>
      </c>
      <c r="J325" s="151" t="s">
        <v>192</v>
      </c>
      <c r="K325" s="151" t="s">
        <v>193</v>
      </c>
      <c r="L325" s="151" t="s">
        <v>1411</v>
      </c>
      <c r="M325" s="17"/>
      <c r="N325" s="17"/>
      <c r="O325" s="17"/>
      <c r="P325" s="17"/>
    </row>
    <row r="326" customFormat="false" ht="54.75" hidden="false" customHeight="false" outlineLevel="0" collapsed="false">
      <c r="I326" s="151" t="s">
        <v>560</v>
      </c>
      <c r="J326" s="151" t="s">
        <v>213</v>
      </c>
      <c r="K326" s="151" t="s">
        <v>214</v>
      </c>
      <c r="L326" s="151" t="s">
        <v>1551</v>
      </c>
      <c r="M326" s="17"/>
      <c r="N326" s="17"/>
      <c r="O326" s="17"/>
      <c r="P326" s="17"/>
    </row>
    <row r="327" customFormat="false" ht="13.5" hidden="false" customHeight="false" outlineLevel="0" collapsed="false">
      <c r="I327" s="151" t="s">
        <v>561</v>
      </c>
      <c r="J327" s="151" t="s">
        <v>210</v>
      </c>
      <c r="K327" s="151" t="s">
        <v>211</v>
      </c>
      <c r="L327" s="151" t="s">
        <v>1411</v>
      </c>
      <c r="M327" s="17"/>
      <c r="N327" s="17"/>
      <c r="O327" s="17"/>
      <c r="P327" s="17"/>
    </row>
    <row r="328" customFormat="false" ht="13.5" hidden="false" customHeight="false" outlineLevel="0" collapsed="false">
      <c r="I328" s="151" t="s">
        <v>562</v>
      </c>
      <c r="J328" s="151" t="s">
        <v>181</v>
      </c>
      <c r="K328" s="151" t="s">
        <v>182</v>
      </c>
      <c r="L328" s="151" t="s">
        <v>1411</v>
      </c>
      <c r="M328" s="17"/>
      <c r="N328" s="17"/>
      <c r="O328" s="17"/>
      <c r="P328" s="17"/>
    </row>
    <row r="329" customFormat="false" ht="13.5" hidden="false" customHeight="false" outlineLevel="0" collapsed="false">
      <c r="I329" s="151" t="s">
        <v>563</v>
      </c>
      <c r="J329" s="151" t="s">
        <v>188</v>
      </c>
      <c r="K329" s="151" t="s">
        <v>189</v>
      </c>
      <c r="L329" s="151" t="s">
        <v>1411</v>
      </c>
      <c r="M329" s="17"/>
      <c r="N329" s="17"/>
      <c r="O329" s="17"/>
      <c r="P329" s="17"/>
    </row>
    <row r="330" customFormat="false" ht="13.5" hidden="false" customHeight="false" outlineLevel="0" collapsed="false">
      <c r="I330" s="151" t="s">
        <v>564</v>
      </c>
      <c r="J330" s="151" t="s">
        <v>196</v>
      </c>
      <c r="K330" s="151" t="s">
        <v>197</v>
      </c>
      <c r="L330" s="151" t="s">
        <v>1411</v>
      </c>
      <c r="M330" s="17"/>
      <c r="N330" s="17"/>
      <c r="O330" s="17"/>
      <c r="P330" s="17"/>
    </row>
    <row r="331" customFormat="false" ht="13.5" hidden="false" customHeight="false" outlineLevel="0" collapsed="false">
      <c r="I331" s="151" t="s">
        <v>565</v>
      </c>
      <c r="J331" s="151" t="s">
        <v>225</v>
      </c>
      <c r="K331" s="151" t="s">
        <v>226</v>
      </c>
      <c r="L331" s="151" t="s">
        <v>1411</v>
      </c>
      <c r="M331" s="17"/>
      <c r="N331" s="17"/>
      <c r="O331" s="17"/>
      <c r="P331" s="17"/>
    </row>
    <row r="332" customFormat="false" ht="13.5" hidden="false" customHeight="false" outlineLevel="0" collapsed="false">
      <c r="I332" s="151" t="s">
        <v>566</v>
      </c>
      <c r="J332" s="151" t="s">
        <v>196</v>
      </c>
      <c r="K332" s="151" t="s">
        <v>350</v>
      </c>
      <c r="L332" s="151" t="s">
        <v>1411</v>
      </c>
      <c r="M332" s="17"/>
      <c r="N332" s="17"/>
      <c r="O332" s="17"/>
      <c r="P332" s="17"/>
    </row>
    <row r="333" customFormat="false" ht="13.5" hidden="false" customHeight="false" outlineLevel="0" collapsed="false">
      <c r="I333" s="151" t="s">
        <v>567</v>
      </c>
      <c r="J333" s="151" t="s">
        <v>225</v>
      </c>
      <c r="K333" s="151" t="s">
        <v>226</v>
      </c>
      <c r="L333" s="151" t="s">
        <v>1411</v>
      </c>
      <c r="M333" s="17"/>
      <c r="N333" s="17"/>
      <c r="O333" s="17"/>
      <c r="P333" s="17"/>
    </row>
    <row r="334" customFormat="false" ht="27" hidden="false" customHeight="false" outlineLevel="0" collapsed="false">
      <c r="I334" s="151" t="s">
        <v>568</v>
      </c>
      <c r="J334" s="151" t="s">
        <v>383</v>
      </c>
      <c r="K334" s="151" t="s">
        <v>314</v>
      </c>
      <c r="L334" s="151" t="s">
        <v>1590</v>
      </c>
      <c r="M334" s="17"/>
      <c r="N334" s="17"/>
      <c r="O334" s="17"/>
      <c r="P334" s="17"/>
    </row>
    <row r="335" customFormat="false" ht="13.5" hidden="false" customHeight="false" outlineLevel="0" collapsed="false">
      <c r="I335" s="151" t="s">
        <v>569</v>
      </c>
      <c r="J335" s="151" t="s">
        <v>359</v>
      </c>
      <c r="K335" s="151" t="s">
        <v>360</v>
      </c>
      <c r="L335" s="151" t="s">
        <v>1411</v>
      </c>
      <c r="M335" s="17"/>
      <c r="N335" s="17"/>
      <c r="O335" s="17"/>
      <c r="P335" s="17"/>
    </row>
    <row r="336" customFormat="false" ht="13.5" hidden="false" customHeight="false" outlineLevel="0" collapsed="false">
      <c r="I336" s="151" t="s">
        <v>570</v>
      </c>
      <c r="J336" s="151" t="s">
        <v>188</v>
      </c>
      <c r="K336" s="151" t="s">
        <v>189</v>
      </c>
      <c r="L336" s="151" t="s">
        <v>1411</v>
      </c>
      <c r="M336" s="17"/>
      <c r="N336" s="17"/>
      <c r="O336" s="17"/>
      <c r="P336" s="17"/>
    </row>
    <row r="337" customFormat="false" ht="27" hidden="false" customHeight="false" outlineLevel="0" collapsed="false">
      <c r="I337" s="151" t="s">
        <v>571</v>
      </c>
      <c r="J337" s="151" t="s">
        <v>210</v>
      </c>
      <c r="K337" s="151" t="s">
        <v>211</v>
      </c>
      <c r="L337" s="151" t="s">
        <v>1586</v>
      </c>
      <c r="M337" s="17"/>
      <c r="N337" s="17"/>
      <c r="O337" s="17"/>
      <c r="P337" s="17"/>
    </row>
    <row r="338" customFormat="false" ht="13.5" hidden="false" customHeight="false" outlineLevel="0" collapsed="false">
      <c r="I338" s="151" t="s">
        <v>572</v>
      </c>
      <c r="J338" s="151" t="s">
        <v>137</v>
      </c>
      <c r="K338" s="151" t="s">
        <v>138</v>
      </c>
      <c r="L338" s="151" t="s">
        <v>1411</v>
      </c>
      <c r="M338" s="17"/>
      <c r="N338" s="17"/>
      <c r="O338" s="17"/>
      <c r="P338" s="17"/>
    </row>
    <row r="339" customFormat="false" ht="13.5" hidden="false" customHeight="false" outlineLevel="0" collapsed="false">
      <c r="I339" s="151" t="s">
        <v>573</v>
      </c>
      <c r="J339" s="151" t="s">
        <v>210</v>
      </c>
      <c r="K339" s="151" t="s">
        <v>211</v>
      </c>
      <c r="L339" s="151" t="s">
        <v>1411</v>
      </c>
      <c r="M339" s="17"/>
      <c r="N339" s="17"/>
      <c r="O339" s="17"/>
      <c r="P339" s="17"/>
    </row>
    <row r="340" customFormat="false" ht="27" hidden="false" customHeight="false" outlineLevel="0" collapsed="false">
      <c r="I340" s="151" t="s">
        <v>574</v>
      </c>
      <c r="J340" s="151" t="s">
        <v>229</v>
      </c>
      <c r="K340" s="151" t="s">
        <v>230</v>
      </c>
      <c r="L340" s="151" t="s">
        <v>1586</v>
      </c>
      <c r="M340" s="17"/>
      <c r="N340" s="17"/>
      <c r="O340" s="17"/>
      <c r="P340" s="17"/>
    </row>
    <row r="341" customFormat="false" ht="13.5" hidden="false" customHeight="false" outlineLevel="0" collapsed="false">
      <c r="I341" s="151" t="s">
        <v>575</v>
      </c>
      <c r="J341" s="151" t="s">
        <v>210</v>
      </c>
      <c r="K341" s="151" t="s">
        <v>211</v>
      </c>
      <c r="L341" s="151" t="s">
        <v>1411</v>
      </c>
      <c r="M341" s="17"/>
      <c r="N341" s="17"/>
      <c r="O341" s="17"/>
      <c r="P341" s="17"/>
    </row>
    <row r="342" customFormat="false" ht="27" hidden="false" customHeight="false" outlineLevel="0" collapsed="false">
      <c r="I342" s="151" t="s">
        <v>576</v>
      </c>
      <c r="J342" s="151" t="s">
        <v>149</v>
      </c>
      <c r="K342" s="151" t="s">
        <v>150</v>
      </c>
      <c r="L342" s="151" t="s">
        <v>1592</v>
      </c>
      <c r="M342" s="17"/>
      <c r="N342" s="17"/>
      <c r="O342" s="17"/>
      <c r="P342" s="17"/>
    </row>
    <row r="343" customFormat="false" ht="27" hidden="false" customHeight="false" outlineLevel="0" collapsed="false">
      <c r="I343" s="151" t="s">
        <v>577</v>
      </c>
      <c r="J343" s="151" t="s">
        <v>149</v>
      </c>
      <c r="K343" s="151" t="s">
        <v>150</v>
      </c>
      <c r="L343" s="151" t="s">
        <v>1411</v>
      </c>
      <c r="M343" s="17"/>
      <c r="N343" s="17"/>
      <c r="O343" s="17"/>
      <c r="P343" s="17"/>
    </row>
    <row r="344" customFormat="false" ht="13.5" hidden="false" customHeight="false" outlineLevel="0" collapsed="false">
      <c r="I344" s="151" t="s">
        <v>578</v>
      </c>
      <c r="J344" s="151" t="s">
        <v>176</v>
      </c>
      <c r="K344" s="151" t="s">
        <v>177</v>
      </c>
      <c r="L344" s="151" t="s">
        <v>1411</v>
      </c>
      <c r="M344" s="17"/>
      <c r="N344" s="17"/>
      <c r="O344" s="17"/>
      <c r="P344" s="17"/>
    </row>
    <row r="345" customFormat="false" ht="13.5" hidden="false" customHeight="false" outlineLevel="0" collapsed="false">
      <c r="I345" s="151" t="s">
        <v>579</v>
      </c>
      <c r="J345" s="151" t="s">
        <v>196</v>
      </c>
      <c r="K345" s="151" t="s">
        <v>197</v>
      </c>
      <c r="L345" s="151" t="s">
        <v>1411</v>
      </c>
      <c r="M345" s="17"/>
      <c r="N345" s="17"/>
      <c r="O345" s="17"/>
      <c r="P345" s="17"/>
    </row>
    <row r="346" customFormat="false" ht="13.5" hidden="false" customHeight="false" outlineLevel="0" collapsed="false">
      <c r="I346" s="151" t="s">
        <v>580</v>
      </c>
      <c r="J346" s="151" t="s">
        <v>196</v>
      </c>
      <c r="K346" s="151" t="s">
        <v>197</v>
      </c>
      <c r="L346" s="151" t="s">
        <v>1411</v>
      </c>
      <c r="M346" s="17"/>
      <c r="N346" s="17"/>
      <c r="O346" s="17"/>
      <c r="P346" s="17"/>
    </row>
    <row r="347" customFormat="false" ht="13.5" hidden="false" customHeight="false" outlineLevel="0" collapsed="false">
      <c r="I347" s="151" t="s">
        <v>581</v>
      </c>
      <c r="J347" s="151" t="s">
        <v>137</v>
      </c>
      <c r="K347" s="151" t="s">
        <v>242</v>
      </c>
      <c r="L347" s="151" t="s">
        <v>1411</v>
      </c>
      <c r="M347" s="17"/>
      <c r="N347" s="17"/>
      <c r="O347" s="17"/>
      <c r="P347" s="17"/>
    </row>
    <row r="348" customFormat="false" ht="13.5" hidden="false" customHeight="false" outlineLevel="0" collapsed="false">
      <c r="I348" s="151" t="s">
        <v>582</v>
      </c>
      <c r="J348" s="151" t="s">
        <v>137</v>
      </c>
      <c r="K348" s="151" t="s">
        <v>242</v>
      </c>
      <c r="L348" s="151" t="s">
        <v>1411</v>
      </c>
      <c r="M348" s="17"/>
      <c r="N348" s="17"/>
      <c r="O348" s="17"/>
      <c r="P348" s="17"/>
    </row>
    <row r="349" customFormat="false" ht="13.5" hidden="false" customHeight="false" outlineLevel="0" collapsed="false">
      <c r="I349" s="151" t="s">
        <v>583</v>
      </c>
      <c r="J349" s="151" t="s">
        <v>137</v>
      </c>
      <c r="K349" s="151" t="s">
        <v>305</v>
      </c>
      <c r="L349" s="151" t="s">
        <v>1411</v>
      </c>
      <c r="M349" s="17"/>
      <c r="N349" s="17"/>
      <c r="O349" s="17"/>
      <c r="P349" s="17"/>
    </row>
    <row r="350" customFormat="false" ht="13.5" hidden="false" customHeight="false" outlineLevel="0" collapsed="false">
      <c r="I350" s="151" t="s">
        <v>584</v>
      </c>
      <c r="J350" s="151" t="s">
        <v>235</v>
      </c>
      <c r="K350" s="151" t="s">
        <v>236</v>
      </c>
      <c r="L350" s="151" t="s">
        <v>1411</v>
      </c>
      <c r="M350" s="17"/>
      <c r="N350" s="17"/>
      <c r="O350" s="17"/>
      <c r="P350" s="17"/>
    </row>
    <row r="351" customFormat="false" ht="13.5" hidden="false" customHeight="false" outlineLevel="0" collapsed="false">
      <c r="I351" s="151" t="s">
        <v>585</v>
      </c>
      <c r="J351" s="151" t="s">
        <v>188</v>
      </c>
      <c r="K351" s="151" t="s">
        <v>189</v>
      </c>
      <c r="L351" s="151" t="s">
        <v>1411</v>
      </c>
      <c r="M351" s="17"/>
      <c r="N351" s="17"/>
      <c r="O351" s="17"/>
      <c r="P351" s="17"/>
    </row>
    <row r="352" customFormat="false" ht="13.5" hidden="false" customHeight="false" outlineLevel="0" collapsed="false">
      <c r="I352" s="151" t="s">
        <v>586</v>
      </c>
      <c r="J352" s="151" t="s">
        <v>235</v>
      </c>
      <c r="K352" s="151" t="s">
        <v>236</v>
      </c>
      <c r="L352" s="151" t="s">
        <v>1411</v>
      </c>
      <c r="M352" s="17"/>
      <c r="N352" s="17"/>
      <c r="O352" s="17"/>
      <c r="P352" s="17"/>
    </row>
    <row r="353" customFormat="false" ht="13.5" hidden="false" customHeight="false" outlineLevel="0" collapsed="false">
      <c r="I353" s="151" t="s">
        <v>587</v>
      </c>
      <c r="J353" s="151" t="s">
        <v>200</v>
      </c>
      <c r="K353" s="151" t="s">
        <v>201</v>
      </c>
      <c r="L353" s="151" t="s">
        <v>1411</v>
      </c>
      <c r="M353" s="17"/>
      <c r="N353" s="17"/>
      <c r="O353" s="17"/>
      <c r="P353" s="17"/>
    </row>
    <row r="354" customFormat="false" ht="13.5" hidden="false" customHeight="false" outlineLevel="0" collapsed="false">
      <c r="I354" s="151" t="s">
        <v>588</v>
      </c>
      <c r="J354" s="151" t="s">
        <v>283</v>
      </c>
      <c r="K354" s="151" t="s">
        <v>284</v>
      </c>
      <c r="L354" s="151" t="s">
        <v>1411</v>
      </c>
      <c r="M354" s="17"/>
      <c r="N354" s="17"/>
      <c r="O354" s="17"/>
      <c r="P354" s="17"/>
    </row>
    <row r="355" customFormat="false" ht="13.5" hidden="false" customHeight="false" outlineLevel="0" collapsed="false">
      <c r="I355" s="151" t="s">
        <v>589</v>
      </c>
      <c r="J355" s="151" t="s">
        <v>232</v>
      </c>
      <c r="K355" s="151" t="s">
        <v>263</v>
      </c>
      <c r="L355" s="151" t="s">
        <v>1411</v>
      </c>
      <c r="M355" s="17"/>
      <c r="N355" s="17"/>
      <c r="O355" s="17"/>
      <c r="P355" s="17"/>
    </row>
    <row r="356" customFormat="false" ht="13.5" hidden="false" customHeight="false" outlineLevel="0" collapsed="false">
      <c r="I356" s="151" t="s">
        <v>590</v>
      </c>
      <c r="J356" s="151" t="s">
        <v>235</v>
      </c>
      <c r="K356" s="151" t="s">
        <v>236</v>
      </c>
      <c r="L356" s="151" t="s">
        <v>1411</v>
      </c>
      <c r="M356" s="17"/>
      <c r="N356" s="17"/>
      <c r="O356" s="17"/>
      <c r="P356" s="17"/>
    </row>
    <row r="357" customFormat="false" ht="54.75" hidden="false" customHeight="false" outlineLevel="0" collapsed="false">
      <c r="I357" s="151" t="s">
        <v>591</v>
      </c>
      <c r="J357" s="151" t="s">
        <v>213</v>
      </c>
      <c r="K357" s="151" t="s">
        <v>214</v>
      </c>
      <c r="L357" s="151" t="s">
        <v>1551</v>
      </c>
      <c r="M357" s="17"/>
      <c r="N357" s="17"/>
      <c r="O357" s="17"/>
      <c r="P357" s="17"/>
    </row>
    <row r="358" customFormat="false" ht="13.5" hidden="false" customHeight="false" outlineLevel="0" collapsed="false">
      <c r="I358" s="151" t="s">
        <v>592</v>
      </c>
      <c r="J358" s="151" t="s">
        <v>229</v>
      </c>
      <c r="K358" s="151" t="s">
        <v>230</v>
      </c>
      <c r="L358" s="151" t="s">
        <v>1411</v>
      </c>
      <c r="M358" s="17"/>
      <c r="N358" s="17"/>
      <c r="O358" s="17"/>
      <c r="P358" s="17"/>
    </row>
    <row r="359" customFormat="false" ht="13.5" hidden="false" customHeight="false" outlineLevel="0" collapsed="false">
      <c r="I359" s="151" t="s">
        <v>593</v>
      </c>
      <c r="J359" s="151" t="s">
        <v>232</v>
      </c>
      <c r="K359" s="151" t="s">
        <v>263</v>
      </c>
      <c r="L359" s="151" t="s">
        <v>1411</v>
      </c>
      <c r="M359" s="17"/>
      <c r="N359" s="17"/>
      <c r="O359" s="17"/>
      <c r="P359" s="17"/>
    </row>
    <row r="360" customFormat="false" ht="13.5" hidden="false" customHeight="false" outlineLevel="0" collapsed="false">
      <c r="I360" s="151" t="s">
        <v>594</v>
      </c>
      <c r="J360" s="151" t="s">
        <v>196</v>
      </c>
      <c r="K360" s="151" t="s">
        <v>197</v>
      </c>
      <c r="L360" s="151" t="s">
        <v>1411</v>
      </c>
      <c r="M360" s="17"/>
      <c r="N360" s="17"/>
      <c r="O360" s="17"/>
      <c r="P360" s="17"/>
    </row>
    <row r="361" customFormat="false" ht="27" hidden="false" customHeight="false" outlineLevel="0" collapsed="false">
      <c r="I361" s="151" t="s">
        <v>595</v>
      </c>
      <c r="J361" s="151" t="s">
        <v>220</v>
      </c>
      <c r="K361" s="151" t="s">
        <v>221</v>
      </c>
      <c r="L361" s="151" t="s">
        <v>1586</v>
      </c>
      <c r="M361" s="17"/>
      <c r="N361" s="17"/>
      <c r="O361" s="17"/>
      <c r="P361" s="17"/>
    </row>
    <row r="362" customFormat="false" ht="13.5" hidden="false" customHeight="false" outlineLevel="0" collapsed="false">
      <c r="I362" s="151" t="s">
        <v>596</v>
      </c>
      <c r="J362" s="151" t="s">
        <v>196</v>
      </c>
      <c r="K362" s="151" t="s">
        <v>350</v>
      </c>
      <c r="L362" s="151" t="s">
        <v>1411</v>
      </c>
      <c r="M362" s="17"/>
      <c r="N362" s="17"/>
      <c r="O362" s="17"/>
      <c r="P362" s="17"/>
    </row>
    <row r="363" customFormat="false" ht="13.5" hidden="false" customHeight="false" outlineLevel="0" collapsed="false">
      <c r="I363" s="151" t="s">
        <v>597</v>
      </c>
      <c r="J363" s="151" t="s">
        <v>188</v>
      </c>
      <c r="K363" s="151" t="s">
        <v>598</v>
      </c>
      <c r="L363" s="151" t="s">
        <v>1411</v>
      </c>
      <c r="M363" s="17"/>
      <c r="N363" s="17"/>
      <c r="O363" s="17"/>
      <c r="P363" s="17"/>
    </row>
    <row r="364" customFormat="false" ht="27" hidden="false" customHeight="false" outlineLevel="0" collapsed="false">
      <c r="I364" s="151" t="s">
        <v>599</v>
      </c>
      <c r="J364" s="151" t="s">
        <v>216</v>
      </c>
      <c r="K364" s="151" t="s">
        <v>217</v>
      </c>
      <c r="L364" s="151" t="s">
        <v>1539</v>
      </c>
      <c r="M364" s="17"/>
      <c r="N364" s="17"/>
      <c r="O364" s="17"/>
      <c r="P364" s="17"/>
    </row>
    <row r="365" customFormat="false" ht="13.5" hidden="false" customHeight="false" outlineLevel="0" collapsed="false">
      <c r="I365" s="151" t="s">
        <v>600</v>
      </c>
      <c r="J365" s="151" t="s">
        <v>267</v>
      </c>
      <c r="K365" s="151" t="s">
        <v>205</v>
      </c>
      <c r="L365" s="151" t="s">
        <v>267</v>
      </c>
      <c r="M365" s="17"/>
      <c r="N365" s="17"/>
      <c r="O365" s="17"/>
      <c r="P365" s="17"/>
    </row>
    <row r="366" customFormat="false" ht="13.5" hidden="false" customHeight="false" outlineLevel="0" collapsed="false">
      <c r="I366" s="151" t="s">
        <v>601</v>
      </c>
      <c r="J366" s="151" t="s">
        <v>188</v>
      </c>
      <c r="K366" s="151" t="s">
        <v>205</v>
      </c>
      <c r="L366" s="151" t="s">
        <v>1411</v>
      </c>
      <c r="M366" s="17"/>
      <c r="N366" s="17"/>
      <c r="O366" s="17"/>
      <c r="P366" s="17"/>
    </row>
    <row r="367" customFormat="false" ht="41.25" hidden="false" customHeight="false" outlineLevel="0" collapsed="false">
      <c r="I367" s="151" t="s">
        <v>602</v>
      </c>
      <c r="J367" s="151" t="s">
        <v>210</v>
      </c>
      <c r="K367" s="151" t="s">
        <v>211</v>
      </c>
      <c r="L367" s="151" t="s">
        <v>1588</v>
      </c>
      <c r="M367" s="17"/>
      <c r="N367" s="17"/>
      <c r="O367" s="17"/>
      <c r="P367" s="17"/>
    </row>
    <row r="368" customFormat="false" ht="13.5" hidden="false" customHeight="false" outlineLevel="0" collapsed="false">
      <c r="I368" s="151" t="s">
        <v>603</v>
      </c>
      <c r="J368" s="151" t="s">
        <v>137</v>
      </c>
      <c r="K368" s="151" t="s">
        <v>242</v>
      </c>
      <c r="L368" s="151" t="s">
        <v>1411</v>
      </c>
      <c r="M368" s="17"/>
      <c r="N368" s="17"/>
      <c r="O368" s="17"/>
      <c r="P368" s="17"/>
    </row>
    <row r="369" customFormat="false" ht="13.5" hidden="false" customHeight="false" outlineLevel="0" collapsed="false">
      <c r="I369" s="151" t="s">
        <v>604</v>
      </c>
      <c r="J369" s="151" t="s">
        <v>235</v>
      </c>
      <c r="K369" s="151" t="s">
        <v>236</v>
      </c>
      <c r="L369" s="151" t="s">
        <v>1411</v>
      </c>
      <c r="M369" s="17"/>
      <c r="N369" s="17"/>
      <c r="O369" s="17"/>
      <c r="P369" s="17"/>
    </row>
    <row r="370" customFormat="false" ht="13.5" hidden="false" customHeight="false" outlineLevel="0" collapsed="false">
      <c r="I370" s="151" t="s">
        <v>605</v>
      </c>
      <c r="J370" s="151" t="s">
        <v>137</v>
      </c>
      <c r="K370" s="151" t="s">
        <v>159</v>
      </c>
      <c r="L370" s="151" t="s">
        <v>1411</v>
      </c>
      <c r="M370" s="17"/>
      <c r="N370" s="17"/>
      <c r="O370" s="17"/>
      <c r="P370" s="17"/>
    </row>
    <row r="371" customFormat="false" ht="13.5" hidden="false" customHeight="false" outlineLevel="0" collapsed="false">
      <c r="I371" s="151" t="s">
        <v>606</v>
      </c>
      <c r="J371" s="151" t="s">
        <v>166</v>
      </c>
      <c r="K371" s="151" t="s">
        <v>167</v>
      </c>
      <c r="L371" s="151" t="s">
        <v>1411</v>
      </c>
      <c r="M371" s="17"/>
      <c r="N371" s="17"/>
      <c r="O371" s="17"/>
      <c r="P371" s="17"/>
    </row>
    <row r="372" customFormat="false" ht="27" hidden="false" customHeight="false" outlineLevel="0" collapsed="false">
      <c r="I372" s="151" t="s">
        <v>607</v>
      </c>
      <c r="J372" s="151" t="s">
        <v>225</v>
      </c>
      <c r="K372" s="151" t="s">
        <v>226</v>
      </c>
      <c r="L372" s="151" t="s">
        <v>1539</v>
      </c>
      <c r="M372" s="17"/>
      <c r="N372" s="17"/>
      <c r="O372" s="17"/>
      <c r="P372" s="17"/>
    </row>
    <row r="373" customFormat="false" ht="13.5" hidden="false" customHeight="false" outlineLevel="0" collapsed="false">
      <c r="I373" s="151" t="s">
        <v>608</v>
      </c>
      <c r="J373" s="151" t="s">
        <v>210</v>
      </c>
      <c r="K373" s="151" t="s">
        <v>211</v>
      </c>
      <c r="L373" s="151" t="s">
        <v>1411</v>
      </c>
      <c r="M373" s="17"/>
      <c r="N373" s="17"/>
      <c r="O373" s="17"/>
      <c r="P373" s="17"/>
    </row>
    <row r="374" customFormat="false" ht="13.5" hidden="false" customHeight="false" outlineLevel="0" collapsed="false">
      <c r="I374" s="151" t="s">
        <v>609</v>
      </c>
      <c r="J374" s="151" t="s">
        <v>188</v>
      </c>
      <c r="K374" s="151" t="s">
        <v>189</v>
      </c>
      <c r="L374" s="151" t="s">
        <v>1411</v>
      </c>
      <c r="M374" s="17"/>
      <c r="N374" s="17"/>
      <c r="O374" s="17"/>
      <c r="P374" s="17"/>
    </row>
    <row r="375" customFormat="false" ht="13.5" hidden="false" customHeight="false" outlineLevel="0" collapsed="false">
      <c r="I375" s="151" t="s">
        <v>610</v>
      </c>
      <c r="J375" s="151" t="s">
        <v>188</v>
      </c>
      <c r="K375" s="151" t="s">
        <v>189</v>
      </c>
      <c r="L375" s="151" t="s">
        <v>1411</v>
      </c>
      <c r="M375" s="17"/>
      <c r="N375" s="17"/>
      <c r="O375" s="17"/>
      <c r="P375" s="17"/>
    </row>
    <row r="376" customFormat="false" ht="13.5" hidden="false" customHeight="false" outlineLevel="0" collapsed="false">
      <c r="I376" s="151" t="s">
        <v>611</v>
      </c>
      <c r="J376" s="151" t="s">
        <v>188</v>
      </c>
      <c r="K376" s="151" t="s">
        <v>189</v>
      </c>
      <c r="L376" s="151" t="s">
        <v>1411</v>
      </c>
      <c r="M376" s="17"/>
      <c r="N376" s="17"/>
      <c r="O376" s="17"/>
      <c r="P376" s="17"/>
    </row>
    <row r="377" customFormat="false" ht="13.5" hidden="false" customHeight="false" outlineLevel="0" collapsed="false">
      <c r="I377" s="151" t="s">
        <v>612</v>
      </c>
      <c r="J377" s="151" t="s">
        <v>188</v>
      </c>
      <c r="K377" s="151" t="s">
        <v>598</v>
      </c>
      <c r="L377" s="151" t="s">
        <v>1411</v>
      </c>
      <c r="M377" s="17"/>
      <c r="N377" s="17"/>
      <c r="O377" s="17"/>
      <c r="P377" s="17"/>
    </row>
    <row r="378" customFormat="false" ht="13.5" hidden="false" customHeight="false" outlineLevel="0" collapsed="false">
      <c r="I378" s="151" t="s">
        <v>613</v>
      </c>
      <c r="J378" s="151" t="s">
        <v>188</v>
      </c>
      <c r="K378" s="151" t="s">
        <v>189</v>
      </c>
      <c r="L378" s="151" t="s">
        <v>1411</v>
      </c>
      <c r="M378" s="17"/>
      <c r="N378" s="17"/>
      <c r="O378" s="17"/>
      <c r="P378" s="17"/>
    </row>
    <row r="379" customFormat="false" ht="13.5" hidden="false" customHeight="false" outlineLevel="0" collapsed="false">
      <c r="I379" s="151" t="s">
        <v>614</v>
      </c>
      <c r="J379" s="151" t="s">
        <v>232</v>
      </c>
      <c r="K379" s="151" t="s">
        <v>263</v>
      </c>
      <c r="L379" s="151" t="s">
        <v>1411</v>
      </c>
      <c r="M379" s="17"/>
      <c r="N379" s="17"/>
      <c r="O379" s="17"/>
      <c r="P379" s="17"/>
    </row>
    <row r="380" customFormat="false" ht="13.5" hidden="false" customHeight="false" outlineLevel="0" collapsed="false">
      <c r="I380" s="151" t="s">
        <v>615</v>
      </c>
      <c r="J380" s="151" t="s">
        <v>188</v>
      </c>
      <c r="K380" s="151" t="s">
        <v>598</v>
      </c>
      <c r="L380" s="151" t="s">
        <v>1411</v>
      </c>
      <c r="M380" s="17"/>
      <c r="N380" s="17"/>
      <c r="O380" s="17"/>
      <c r="P380" s="17"/>
    </row>
    <row r="381" customFormat="false" ht="13.5" hidden="false" customHeight="false" outlineLevel="0" collapsed="false">
      <c r="I381" s="151" t="s">
        <v>616</v>
      </c>
      <c r="J381" s="151" t="s">
        <v>196</v>
      </c>
      <c r="K381" s="151" t="s">
        <v>197</v>
      </c>
      <c r="L381" s="151" t="s">
        <v>1411</v>
      </c>
      <c r="M381" s="17"/>
      <c r="N381" s="17"/>
      <c r="O381" s="17"/>
      <c r="P381" s="17"/>
    </row>
    <row r="382" customFormat="false" ht="13.5" hidden="false" customHeight="false" outlineLevel="0" collapsed="false">
      <c r="I382" s="151" t="s">
        <v>617</v>
      </c>
      <c r="J382" s="151" t="s">
        <v>299</v>
      </c>
      <c r="K382" s="151" t="s">
        <v>300</v>
      </c>
      <c r="L382" s="151" t="s">
        <v>1411</v>
      </c>
      <c r="M382" s="17"/>
      <c r="N382" s="17"/>
      <c r="O382" s="17"/>
      <c r="P382" s="17"/>
    </row>
    <row r="383" customFormat="false" ht="13.5" hidden="false" customHeight="false" outlineLevel="0" collapsed="false">
      <c r="I383" s="151" t="s">
        <v>618</v>
      </c>
      <c r="J383" s="151" t="s">
        <v>359</v>
      </c>
      <c r="K383" s="151" t="s">
        <v>360</v>
      </c>
      <c r="L383" s="151" t="s">
        <v>1411</v>
      </c>
      <c r="M383" s="17"/>
      <c r="N383" s="17"/>
      <c r="O383" s="17"/>
      <c r="P383" s="17"/>
    </row>
    <row r="384" customFormat="false" ht="13.5" hidden="false" customHeight="false" outlineLevel="0" collapsed="false">
      <c r="I384" s="151" t="s">
        <v>619</v>
      </c>
      <c r="J384" s="151" t="s">
        <v>188</v>
      </c>
      <c r="K384" s="151" t="s">
        <v>598</v>
      </c>
      <c r="L384" s="151" t="s">
        <v>1411</v>
      </c>
      <c r="M384" s="17"/>
      <c r="N384" s="17"/>
      <c r="O384" s="17"/>
      <c r="P384" s="17"/>
    </row>
    <row r="385" customFormat="false" ht="13.5" hidden="false" customHeight="false" outlineLevel="0" collapsed="false">
      <c r="I385" s="151" t="s">
        <v>620</v>
      </c>
      <c r="J385" s="151" t="s">
        <v>192</v>
      </c>
      <c r="K385" s="151" t="s">
        <v>193</v>
      </c>
      <c r="L385" s="151" t="s">
        <v>1411</v>
      </c>
      <c r="M385" s="17"/>
      <c r="N385" s="17"/>
      <c r="O385" s="17"/>
      <c r="P385" s="17"/>
    </row>
    <row r="386" customFormat="false" ht="13.5" hidden="false" customHeight="false" outlineLevel="0" collapsed="false">
      <c r="I386" s="151" t="s">
        <v>621</v>
      </c>
      <c r="J386" s="151" t="s">
        <v>196</v>
      </c>
      <c r="K386" s="151" t="s">
        <v>197</v>
      </c>
      <c r="L386" s="151" t="s">
        <v>1411</v>
      </c>
      <c r="M386" s="17"/>
      <c r="N386" s="17"/>
      <c r="O386" s="17"/>
      <c r="P386" s="17"/>
    </row>
    <row r="387" customFormat="false" ht="13.5" hidden="false" customHeight="false" outlineLevel="0" collapsed="false">
      <c r="I387" s="151" t="s">
        <v>622</v>
      </c>
      <c r="J387" s="151" t="s">
        <v>232</v>
      </c>
      <c r="K387" s="151" t="s">
        <v>263</v>
      </c>
      <c r="L387" s="151" t="s">
        <v>1411</v>
      </c>
      <c r="M387" s="17"/>
      <c r="N387" s="17"/>
      <c r="O387" s="17"/>
      <c r="P387" s="17"/>
    </row>
    <row r="388" customFormat="false" ht="13.5" hidden="false" customHeight="false" outlineLevel="0" collapsed="false">
      <c r="I388" s="151" t="s">
        <v>623</v>
      </c>
      <c r="J388" s="151" t="s">
        <v>232</v>
      </c>
      <c r="K388" s="151" t="s">
        <v>233</v>
      </c>
      <c r="L388" s="151" t="s">
        <v>1411</v>
      </c>
      <c r="M388" s="17"/>
      <c r="N388" s="17"/>
      <c r="O388" s="17"/>
      <c r="P388" s="17"/>
    </row>
    <row r="389" customFormat="false" ht="13.5" hidden="false" customHeight="false" outlineLevel="0" collapsed="false">
      <c r="I389" s="151" t="s">
        <v>624</v>
      </c>
      <c r="J389" s="151" t="s">
        <v>176</v>
      </c>
      <c r="K389" s="151" t="s">
        <v>177</v>
      </c>
      <c r="L389" s="151" t="s">
        <v>1411</v>
      </c>
      <c r="M389" s="17"/>
      <c r="N389" s="17"/>
      <c r="O389" s="17"/>
      <c r="P389" s="17"/>
    </row>
    <row r="390" customFormat="false" ht="13.5" hidden="false" customHeight="false" outlineLevel="0" collapsed="false">
      <c r="I390" s="151" t="s">
        <v>625</v>
      </c>
      <c r="J390" s="151" t="s">
        <v>283</v>
      </c>
      <c r="K390" s="151" t="s">
        <v>284</v>
      </c>
      <c r="L390" s="151" t="s">
        <v>1411</v>
      </c>
      <c r="M390" s="17"/>
      <c r="N390" s="17"/>
      <c r="O390" s="17"/>
      <c r="P390" s="17"/>
    </row>
    <row r="391" customFormat="false" ht="13.5" hidden="false" customHeight="false" outlineLevel="0" collapsed="false">
      <c r="I391" s="151" t="s">
        <v>626</v>
      </c>
      <c r="J391" s="151" t="s">
        <v>176</v>
      </c>
      <c r="K391" s="151" t="s">
        <v>177</v>
      </c>
      <c r="L391" s="151" t="s">
        <v>1411</v>
      </c>
      <c r="M391" s="17"/>
      <c r="N391" s="17"/>
      <c r="O391" s="17"/>
      <c r="P391" s="17"/>
    </row>
    <row r="392" customFormat="false" ht="13.5" hidden="false" customHeight="false" outlineLevel="0" collapsed="false">
      <c r="I392" s="151" t="s">
        <v>627</v>
      </c>
      <c r="J392" s="151" t="s">
        <v>220</v>
      </c>
      <c r="K392" s="151" t="s">
        <v>221</v>
      </c>
      <c r="L392" s="151" t="s">
        <v>1411</v>
      </c>
      <c r="M392" s="17"/>
      <c r="N392" s="17"/>
      <c r="O392" s="17"/>
      <c r="P392" s="17"/>
    </row>
    <row r="393" customFormat="false" ht="13.5" hidden="false" customHeight="false" outlineLevel="0" collapsed="false">
      <c r="I393" s="151" t="s">
        <v>628</v>
      </c>
      <c r="J393" s="151" t="s">
        <v>137</v>
      </c>
      <c r="K393" s="151" t="s">
        <v>159</v>
      </c>
      <c r="L393" s="151" t="s">
        <v>1411</v>
      </c>
      <c r="M393" s="17"/>
      <c r="N393" s="17"/>
      <c r="O393" s="17"/>
      <c r="P393" s="17"/>
    </row>
    <row r="394" customFormat="false" ht="13.5" hidden="false" customHeight="false" outlineLevel="0" collapsed="false">
      <c r="I394" s="151" t="s">
        <v>629</v>
      </c>
      <c r="J394" s="151" t="s">
        <v>188</v>
      </c>
      <c r="K394" s="151" t="s">
        <v>189</v>
      </c>
      <c r="L394" s="151" t="s">
        <v>1411</v>
      </c>
      <c r="M394" s="17"/>
      <c r="N394" s="17"/>
      <c r="O394" s="17"/>
      <c r="P394" s="17"/>
    </row>
    <row r="395" customFormat="false" ht="13.5" hidden="false" customHeight="false" outlineLevel="0" collapsed="false">
      <c r="I395" s="151" t="s">
        <v>630</v>
      </c>
      <c r="J395" s="151" t="s">
        <v>137</v>
      </c>
      <c r="K395" s="151" t="s">
        <v>242</v>
      </c>
      <c r="L395" s="151" t="s">
        <v>1411</v>
      </c>
      <c r="M395" s="17"/>
      <c r="N395" s="17"/>
      <c r="O395" s="17"/>
      <c r="P395" s="17"/>
    </row>
    <row r="396" customFormat="false" ht="13.5" hidden="false" customHeight="false" outlineLevel="0" collapsed="false">
      <c r="I396" s="151" t="s">
        <v>631</v>
      </c>
      <c r="J396" s="151" t="s">
        <v>137</v>
      </c>
      <c r="K396" s="151" t="s">
        <v>305</v>
      </c>
      <c r="L396" s="151" t="s">
        <v>1411</v>
      </c>
      <c r="M396" s="17"/>
      <c r="N396" s="17"/>
      <c r="O396" s="17"/>
      <c r="P396" s="17"/>
    </row>
    <row r="397" customFormat="false" ht="13.5" hidden="false" customHeight="false" outlineLevel="0" collapsed="false">
      <c r="I397" s="151" t="s">
        <v>632</v>
      </c>
      <c r="J397" s="151" t="s">
        <v>196</v>
      </c>
      <c r="K397" s="151" t="s">
        <v>350</v>
      </c>
      <c r="L397" s="151" t="s">
        <v>1411</v>
      </c>
      <c r="M397" s="17"/>
      <c r="N397" s="17"/>
      <c r="O397" s="17"/>
      <c r="P397" s="17"/>
    </row>
    <row r="398" customFormat="false" ht="13.5" hidden="false" customHeight="false" outlineLevel="0" collapsed="false">
      <c r="I398" s="151" t="s">
        <v>633</v>
      </c>
      <c r="J398" s="151" t="s">
        <v>137</v>
      </c>
      <c r="K398" s="151" t="s">
        <v>242</v>
      </c>
      <c r="L398" s="151" t="s">
        <v>1411</v>
      </c>
      <c r="M398" s="17"/>
      <c r="N398" s="17"/>
      <c r="O398" s="17"/>
      <c r="P398" s="17"/>
    </row>
    <row r="399" customFormat="false" ht="13.5" hidden="false" customHeight="false" outlineLevel="0" collapsed="false">
      <c r="I399" s="151" t="s">
        <v>634</v>
      </c>
      <c r="J399" s="151" t="s">
        <v>192</v>
      </c>
      <c r="K399" s="151" t="s">
        <v>193</v>
      </c>
      <c r="L399" s="151" t="s">
        <v>1411</v>
      </c>
      <c r="M399" s="17"/>
      <c r="N399" s="17"/>
      <c r="O399" s="17"/>
      <c r="P399" s="17"/>
    </row>
    <row r="400" customFormat="false" ht="27" hidden="false" customHeight="false" outlineLevel="0" collapsed="false">
      <c r="I400" s="151" t="s">
        <v>635</v>
      </c>
      <c r="J400" s="151" t="s">
        <v>149</v>
      </c>
      <c r="K400" s="151" t="s">
        <v>150</v>
      </c>
      <c r="L400" s="151" t="s">
        <v>1411</v>
      </c>
      <c r="M400" s="17"/>
      <c r="N400" s="17"/>
      <c r="O400" s="17"/>
      <c r="P400" s="17"/>
    </row>
    <row r="401" customFormat="false" ht="13.5" hidden="false" customHeight="false" outlineLevel="0" collapsed="false">
      <c r="I401" s="151" t="s">
        <v>636</v>
      </c>
      <c r="J401" s="151" t="s">
        <v>137</v>
      </c>
      <c r="K401" s="151" t="s">
        <v>138</v>
      </c>
      <c r="L401" s="151" t="s">
        <v>1411</v>
      </c>
      <c r="M401" s="17"/>
      <c r="N401" s="17"/>
      <c r="O401" s="17"/>
      <c r="P401" s="17"/>
    </row>
    <row r="402" customFormat="false" ht="13.5" hidden="false" customHeight="false" outlineLevel="0" collapsed="false">
      <c r="I402" s="151" t="s">
        <v>637</v>
      </c>
      <c r="J402" s="151" t="s">
        <v>188</v>
      </c>
      <c r="K402" s="151" t="s">
        <v>189</v>
      </c>
      <c r="L402" s="151" t="s">
        <v>1411</v>
      </c>
      <c r="M402" s="17"/>
      <c r="N402" s="17"/>
      <c r="O402" s="17"/>
      <c r="P402" s="17"/>
    </row>
    <row r="403" customFormat="false" ht="13.5" hidden="false" customHeight="false" outlineLevel="0" collapsed="false">
      <c r="I403" s="151" t="s">
        <v>638</v>
      </c>
      <c r="J403" s="151" t="s">
        <v>166</v>
      </c>
      <c r="K403" s="151" t="s">
        <v>167</v>
      </c>
      <c r="L403" s="151" t="s">
        <v>1411</v>
      </c>
      <c r="M403" s="17"/>
      <c r="N403" s="17"/>
      <c r="O403" s="17"/>
      <c r="P403" s="17"/>
    </row>
    <row r="404" customFormat="false" ht="13.5" hidden="false" customHeight="false" outlineLevel="0" collapsed="false">
      <c r="I404" s="151" t="s">
        <v>639</v>
      </c>
      <c r="J404" s="151" t="s">
        <v>196</v>
      </c>
      <c r="K404" s="151" t="s">
        <v>197</v>
      </c>
      <c r="L404" s="151" t="s">
        <v>1411</v>
      </c>
      <c r="M404" s="17"/>
      <c r="N404" s="17"/>
      <c r="O404" s="17"/>
      <c r="P404" s="17"/>
    </row>
    <row r="405" customFormat="false" ht="13.5" hidden="false" customHeight="false" outlineLevel="0" collapsed="false">
      <c r="I405" s="151" t="s">
        <v>640</v>
      </c>
      <c r="J405" s="151" t="s">
        <v>232</v>
      </c>
      <c r="K405" s="151" t="s">
        <v>263</v>
      </c>
      <c r="L405" s="151" t="s">
        <v>1411</v>
      </c>
      <c r="M405" s="17"/>
      <c r="N405" s="17"/>
      <c r="O405" s="17"/>
      <c r="P405" s="17"/>
    </row>
    <row r="406" customFormat="false" ht="13.5" hidden="false" customHeight="false" outlineLevel="0" collapsed="false">
      <c r="I406" s="151" t="s">
        <v>641</v>
      </c>
      <c r="J406" s="151" t="s">
        <v>220</v>
      </c>
      <c r="K406" s="151" t="s">
        <v>221</v>
      </c>
      <c r="L406" s="151" t="s">
        <v>1411</v>
      </c>
      <c r="M406" s="17"/>
      <c r="N406" s="17"/>
      <c r="O406" s="17"/>
      <c r="P406" s="17"/>
    </row>
    <row r="407" customFormat="false" ht="13.5" hidden="false" customHeight="false" outlineLevel="0" collapsed="false">
      <c r="I407" s="151" t="s">
        <v>642</v>
      </c>
      <c r="J407" s="151" t="s">
        <v>229</v>
      </c>
      <c r="K407" s="151" t="s">
        <v>230</v>
      </c>
      <c r="L407" s="151" t="s">
        <v>1411</v>
      </c>
      <c r="M407" s="17"/>
      <c r="N407" s="17"/>
      <c r="O407" s="17"/>
      <c r="P407" s="17"/>
    </row>
    <row r="408" customFormat="false" ht="13.5" hidden="false" customHeight="false" outlineLevel="0" collapsed="false">
      <c r="I408" s="151" t="s">
        <v>643</v>
      </c>
      <c r="J408" s="151" t="s">
        <v>188</v>
      </c>
      <c r="K408" s="151" t="s">
        <v>189</v>
      </c>
      <c r="L408" s="151" t="s">
        <v>1411</v>
      </c>
      <c r="M408" s="17"/>
      <c r="N408" s="17"/>
      <c r="O408" s="17"/>
      <c r="P408" s="17"/>
    </row>
    <row r="409" customFormat="false" ht="13.5" hidden="false" customHeight="false" outlineLevel="0" collapsed="false">
      <c r="I409" s="151" t="s">
        <v>644</v>
      </c>
      <c r="J409" s="151" t="s">
        <v>210</v>
      </c>
      <c r="K409" s="151" t="s">
        <v>211</v>
      </c>
      <c r="L409" s="151" t="s">
        <v>1411</v>
      </c>
      <c r="M409" s="17"/>
      <c r="N409" s="17"/>
      <c r="O409" s="17"/>
      <c r="P409" s="17"/>
    </row>
    <row r="410" customFormat="false" ht="13.5" hidden="false" customHeight="false" outlineLevel="0" collapsed="false">
      <c r="I410" s="151" t="s">
        <v>645</v>
      </c>
      <c r="J410" s="151" t="s">
        <v>220</v>
      </c>
      <c r="K410" s="151" t="s">
        <v>221</v>
      </c>
      <c r="L410" s="151" t="s">
        <v>1411</v>
      </c>
      <c r="M410" s="17"/>
      <c r="N410" s="17"/>
      <c r="O410" s="17"/>
      <c r="P410" s="17"/>
    </row>
    <row r="411" customFormat="false" ht="13.5" hidden="false" customHeight="false" outlineLevel="0" collapsed="false">
      <c r="I411" s="151" t="s">
        <v>646</v>
      </c>
      <c r="J411" s="151" t="s">
        <v>137</v>
      </c>
      <c r="K411" s="151" t="s">
        <v>242</v>
      </c>
      <c r="L411" s="151" t="s">
        <v>1411</v>
      </c>
      <c r="M411" s="17"/>
      <c r="N411" s="17"/>
      <c r="O411" s="17"/>
      <c r="P411" s="17"/>
    </row>
    <row r="412" customFormat="false" ht="13.5" hidden="false" customHeight="false" outlineLevel="0" collapsed="false">
      <c r="I412" s="151" t="s">
        <v>647</v>
      </c>
      <c r="J412" s="151" t="s">
        <v>176</v>
      </c>
      <c r="K412" s="151" t="s">
        <v>177</v>
      </c>
      <c r="L412" s="151" t="s">
        <v>1411</v>
      </c>
      <c r="M412" s="17"/>
      <c r="N412" s="17"/>
      <c r="O412" s="17"/>
      <c r="P412" s="17"/>
    </row>
    <row r="413" customFormat="false" ht="13.5" hidden="false" customHeight="false" outlineLevel="0" collapsed="false">
      <c r="I413" s="151" t="s">
        <v>648</v>
      </c>
      <c r="J413" s="151" t="s">
        <v>196</v>
      </c>
      <c r="K413" s="151" t="s">
        <v>197</v>
      </c>
      <c r="L413" s="151" t="s">
        <v>1411</v>
      </c>
      <c r="M413" s="17"/>
      <c r="N413" s="17"/>
      <c r="O413" s="17"/>
      <c r="P413" s="17"/>
    </row>
    <row r="414" customFormat="false" ht="13.5" hidden="false" customHeight="false" outlineLevel="0" collapsed="false">
      <c r="I414" s="151" t="s">
        <v>649</v>
      </c>
      <c r="J414" s="151" t="s">
        <v>188</v>
      </c>
      <c r="K414" s="151" t="s">
        <v>189</v>
      </c>
      <c r="L414" s="151" t="s">
        <v>1411</v>
      </c>
      <c r="M414" s="17"/>
      <c r="N414" s="17"/>
      <c r="O414" s="17"/>
      <c r="P414" s="17"/>
    </row>
    <row r="415" customFormat="false" ht="13.5" hidden="false" customHeight="false" outlineLevel="0" collapsed="false">
      <c r="I415" s="151" t="s">
        <v>650</v>
      </c>
      <c r="J415" s="151" t="s">
        <v>210</v>
      </c>
      <c r="K415" s="151" t="s">
        <v>211</v>
      </c>
      <c r="L415" s="151" t="s">
        <v>1411</v>
      </c>
      <c r="M415" s="17"/>
      <c r="N415" s="17"/>
      <c r="O415" s="17"/>
      <c r="P415" s="17"/>
    </row>
    <row r="416" customFormat="false" ht="13.5" hidden="false" customHeight="false" outlineLevel="0" collapsed="false">
      <c r="I416" s="151" t="s">
        <v>651</v>
      </c>
      <c r="J416" s="151" t="s">
        <v>210</v>
      </c>
      <c r="K416" s="151" t="s">
        <v>211</v>
      </c>
      <c r="L416" s="151" t="s">
        <v>1411</v>
      </c>
      <c r="M416" s="17"/>
      <c r="N416" s="17"/>
      <c r="O416" s="17"/>
      <c r="P416" s="17"/>
    </row>
    <row r="417" customFormat="false" ht="13.5" hidden="false" customHeight="false" outlineLevel="0" collapsed="false">
      <c r="I417" s="151" t="s">
        <v>652</v>
      </c>
      <c r="J417" s="151" t="s">
        <v>225</v>
      </c>
      <c r="K417" s="151" t="s">
        <v>226</v>
      </c>
      <c r="L417" s="151" t="s">
        <v>1411</v>
      </c>
      <c r="M417" s="17"/>
      <c r="N417" s="17"/>
      <c r="O417" s="17"/>
      <c r="P417" s="17"/>
    </row>
    <row r="418" customFormat="false" ht="13.5" hidden="false" customHeight="false" outlineLevel="0" collapsed="false">
      <c r="I418" s="151" t="s">
        <v>653</v>
      </c>
      <c r="J418" s="151" t="s">
        <v>166</v>
      </c>
      <c r="K418" s="151" t="s">
        <v>167</v>
      </c>
      <c r="L418" s="151" t="s">
        <v>1411</v>
      </c>
      <c r="M418" s="17"/>
      <c r="N418" s="17"/>
      <c r="O418" s="17"/>
      <c r="P418" s="17"/>
    </row>
    <row r="419" customFormat="false" ht="13.5" hidden="false" customHeight="false" outlineLevel="0" collapsed="false">
      <c r="I419" s="151" t="s">
        <v>654</v>
      </c>
      <c r="J419" s="151" t="s">
        <v>235</v>
      </c>
      <c r="K419" s="151" t="s">
        <v>236</v>
      </c>
      <c r="L419" s="151" t="s">
        <v>1411</v>
      </c>
      <c r="M419" s="17"/>
      <c r="N419" s="17"/>
      <c r="O419" s="17"/>
      <c r="P419" s="17"/>
    </row>
    <row r="420" customFormat="false" ht="13.5" hidden="false" customHeight="false" outlineLevel="0" collapsed="false">
      <c r="I420" s="151" t="s">
        <v>655</v>
      </c>
      <c r="J420" s="151" t="s">
        <v>229</v>
      </c>
      <c r="K420" s="151" t="s">
        <v>230</v>
      </c>
      <c r="L420" s="151" t="s">
        <v>1589</v>
      </c>
      <c r="M420" s="17"/>
      <c r="N420" s="17"/>
      <c r="O420" s="17"/>
      <c r="P420" s="17"/>
    </row>
    <row r="421" customFormat="false" ht="13.5" hidden="false" customHeight="false" outlineLevel="0" collapsed="false">
      <c r="I421" s="151" t="s">
        <v>656</v>
      </c>
      <c r="J421" s="151" t="s">
        <v>196</v>
      </c>
      <c r="K421" s="151" t="s">
        <v>197</v>
      </c>
      <c r="L421" s="151" t="s">
        <v>1411</v>
      </c>
      <c r="M421" s="17"/>
      <c r="N421" s="17"/>
      <c r="O421" s="17"/>
      <c r="P421" s="17"/>
    </row>
    <row r="422" customFormat="false" ht="13.5" hidden="false" customHeight="false" outlineLevel="0" collapsed="false">
      <c r="I422" s="151" t="s">
        <v>657</v>
      </c>
      <c r="J422" s="151" t="s">
        <v>359</v>
      </c>
      <c r="K422" s="151" t="s">
        <v>377</v>
      </c>
      <c r="L422" s="151" t="s">
        <v>1411</v>
      </c>
      <c r="M422" s="17"/>
      <c r="N422" s="17"/>
      <c r="O422" s="17"/>
      <c r="P422" s="17"/>
    </row>
    <row r="423" customFormat="false" ht="13.5" hidden="false" customHeight="false" outlineLevel="0" collapsed="false">
      <c r="I423" s="151" t="s">
        <v>658</v>
      </c>
      <c r="J423" s="151" t="s">
        <v>137</v>
      </c>
      <c r="K423" s="151" t="s">
        <v>138</v>
      </c>
      <c r="L423" s="151" t="s">
        <v>1411</v>
      </c>
      <c r="M423" s="17"/>
      <c r="N423" s="17"/>
      <c r="O423" s="17"/>
      <c r="P423" s="17"/>
    </row>
    <row r="424" customFormat="false" ht="13.5" hidden="false" customHeight="false" outlineLevel="0" collapsed="false">
      <c r="I424" s="151" t="s">
        <v>659</v>
      </c>
      <c r="J424" s="151" t="s">
        <v>188</v>
      </c>
      <c r="K424" s="151" t="s">
        <v>598</v>
      </c>
      <c r="L424" s="151" t="s">
        <v>1411</v>
      </c>
      <c r="M424" s="17"/>
      <c r="N424" s="17"/>
      <c r="O424" s="17"/>
      <c r="P424" s="17"/>
    </row>
    <row r="425" customFormat="false" ht="13.5" hidden="false" customHeight="false" outlineLevel="0" collapsed="false">
      <c r="I425" s="151" t="s">
        <v>660</v>
      </c>
      <c r="J425" s="151" t="s">
        <v>137</v>
      </c>
      <c r="K425" s="151" t="s">
        <v>138</v>
      </c>
      <c r="L425" s="151" t="s">
        <v>1411</v>
      </c>
      <c r="M425" s="17"/>
      <c r="N425" s="17"/>
      <c r="O425" s="17"/>
      <c r="P425" s="17"/>
    </row>
    <row r="426" customFormat="false" ht="13.5" hidden="false" customHeight="false" outlineLevel="0" collapsed="false">
      <c r="I426" s="151" t="s">
        <v>661</v>
      </c>
      <c r="J426" s="151" t="s">
        <v>188</v>
      </c>
      <c r="K426" s="151" t="s">
        <v>189</v>
      </c>
      <c r="L426" s="151" t="s">
        <v>1411</v>
      </c>
      <c r="M426" s="17"/>
      <c r="N426" s="17"/>
      <c r="O426" s="17"/>
      <c r="P426" s="17"/>
    </row>
    <row r="427" customFormat="false" ht="13.5" hidden="false" customHeight="false" outlineLevel="0" collapsed="false">
      <c r="I427" s="151" t="s">
        <v>662</v>
      </c>
      <c r="J427" s="151" t="s">
        <v>188</v>
      </c>
      <c r="K427" s="151" t="s">
        <v>189</v>
      </c>
      <c r="L427" s="151" t="s">
        <v>1411</v>
      </c>
      <c r="M427" s="17"/>
      <c r="N427" s="17"/>
      <c r="O427" s="17"/>
      <c r="P427" s="17"/>
    </row>
    <row r="428" customFormat="false" ht="13.5" hidden="false" customHeight="false" outlineLevel="0" collapsed="false">
      <c r="I428" s="151" t="s">
        <v>663</v>
      </c>
      <c r="J428" s="151" t="s">
        <v>232</v>
      </c>
      <c r="K428" s="151" t="s">
        <v>233</v>
      </c>
      <c r="L428" s="151" t="s">
        <v>1411</v>
      </c>
      <c r="M428" s="17"/>
      <c r="N428" s="17"/>
      <c r="O428" s="17"/>
      <c r="P428" s="17"/>
    </row>
    <row r="429" customFormat="false" ht="13.5" hidden="false" customHeight="false" outlineLevel="0" collapsed="false">
      <c r="I429" s="151" t="s">
        <v>664</v>
      </c>
      <c r="J429" s="151" t="s">
        <v>259</v>
      </c>
      <c r="K429" s="151" t="s">
        <v>260</v>
      </c>
      <c r="L429" s="151" t="s">
        <v>1411</v>
      </c>
      <c r="M429" s="17"/>
      <c r="N429" s="17"/>
      <c r="O429" s="17"/>
      <c r="P429" s="17"/>
    </row>
    <row r="430" customFormat="false" ht="13.5" hidden="false" customHeight="false" outlineLevel="0" collapsed="false">
      <c r="I430" s="151" t="s">
        <v>665</v>
      </c>
      <c r="J430" s="151" t="s">
        <v>196</v>
      </c>
      <c r="K430" s="151" t="s">
        <v>197</v>
      </c>
      <c r="L430" s="151" t="s">
        <v>1411</v>
      </c>
      <c r="M430" s="17"/>
      <c r="N430" s="17"/>
      <c r="O430" s="17"/>
      <c r="P430" s="17"/>
    </row>
    <row r="431" customFormat="false" ht="13.5" hidden="false" customHeight="false" outlineLevel="0" collapsed="false">
      <c r="I431" s="151" t="s">
        <v>666</v>
      </c>
      <c r="J431" s="151" t="s">
        <v>188</v>
      </c>
      <c r="K431" s="151" t="s">
        <v>189</v>
      </c>
      <c r="L431" s="151" t="s">
        <v>1411</v>
      </c>
      <c r="M431" s="17"/>
      <c r="N431" s="17"/>
      <c r="O431" s="17"/>
      <c r="P431" s="17"/>
    </row>
    <row r="432" customFormat="false" ht="13.5" hidden="false" customHeight="false" outlineLevel="0" collapsed="false">
      <c r="I432" s="151" t="s">
        <v>667</v>
      </c>
      <c r="J432" s="151" t="s">
        <v>188</v>
      </c>
      <c r="K432" s="151" t="s">
        <v>205</v>
      </c>
      <c r="L432" s="151" t="s">
        <v>1411</v>
      </c>
      <c r="M432" s="17"/>
      <c r="N432" s="17"/>
      <c r="O432" s="17"/>
      <c r="P432" s="17"/>
    </row>
    <row r="433" customFormat="false" ht="13.5" hidden="false" customHeight="false" outlineLevel="0" collapsed="false">
      <c r="I433" s="151" t="s">
        <v>668</v>
      </c>
      <c r="J433" s="151" t="s">
        <v>232</v>
      </c>
      <c r="K433" s="151" t="s">
        <v>233</v>
      </c>
      <c r="L433" s="151" t="s">
        <v>1411</v>
      </c>
      <c r="M433" s="17"/>
      <c r="N433" s="17"/>
      <c r="O433" s="17"/>
      <c r="P433" s="17"/>
    </row>
    <row r="434" customFormat="false" ht="13.5" hidden="false" customHeight="false" outlineLevel="0" collapsed="false">
      <c r="I434" s="151" t="s">
        <v>669</v>
      </c>
      <c r="J434" s="151" t="s">
        <v>196</v>
      </c>
      <c r="K434" s="151" t="s">
        <v>197</v>
      </c>
      <c r="L434" s="151" t="s">
        <v>1411</v>
      </c>
      <c r="M434" s="17"/>
      <c r="N434" s="17"/>
      <c r="O434" s="17"/>
      <c r="P434" s="17"/>
    </row>
    <row r="435" customFormat="false" ht="13.5" hidden="false" customHeight="false" outlineLevel="0" collapsed="false">
      <c r="I435" s="151" t="s">
        <v>670</v>
      </c>
      <c r="J435" s="151" t="s">
        <v>232</v>
      </c>
      <c r="K435" s="151" t="s">
        <v>263</v>
      </c>
      <c r="L435" s="151" t="s">
        <v>1411</v>
      </c>
      <c r="M435" s="17"/>
      <c r="N435" s="17"/>
      <c r="O435" s="17"/>
      <c r="P435" s="17"/>
    </row>
    <row r="436" customFormat="false" ht="13.5" hidden="false" customHeight="false" outlineLevel="0" collapsed="false">
      <c r="I436" s="151" t="s">
        <v>671</v>
      </c>
      <c r="J436" s="151" t="s">
        <v>188</v>
      </c>
      <c r="K436" s="151" t="s">
        <v>205</v>
      </c>
      <c r="L436" s="151" t="s">
        <v>1411</v>
      </c>
      <c r="M436" s="17"/>
      <c r="N436" s="17"/>
      <c r="O436" s="17"/>
      <c r="P436" s="17"/>
    </row>
    <row r="437" customFormat="false" ht="27" hidden="false" customHeight="false" outlineLevel="0" collapsed="false">
      <c r="I437" s="151" t="s">
        <v>672</v>
      </c>
      <c r="J437" s="151" t="s">
        <v>149</v>
      </c>
      <c r="K437" s="151" t="s">
        <v>150</v>
      </c>
      <c r="L437" s="151" t="s">
        <v>1592</v>
      </c>
      <c r="M437" s="17"/>
      <c r="N437" s="17"/>
      <c r="O437" s="17"/>
      <c r="P437" s="17"/>
    </row>
    <row r="438" customFormat="false" ht="13.5" hidden="false" customHeight="false" outlineLevel="0" collapsed="false">
      <c r="I438" s="151" t="s">
        <v>673</v>
      </c>
      <c r="J438" s="151" t="s">
        <v>181</v>
      </c>
      <c r="K438" s="151" t="s">
        <v>182</v>
      </c>
      <c r="L438" s="151" t="s">
        <v>1411</v>
      </c>
      <c r="M438" s="17"/>
      <c r="N438" s="17"/>
      <c r="O438" s="17"/>
      <c r="P438" s="17"/>
    </row>
    <row r="439" customFormat="false" ht="13.5" hidden="false" customHeight="false" outlineLevel="0" collapsed="false">
      <c r="I439" s="151" t="s">
        <v>674</v>
      </c>
      <c r="J439" s="151" t="s">
        <v>196</v>
      </c>
      <c r="K439" s="151" t="s">
        <v>197</v>
      </c>
      <c r="L439" s="151" t="s">
        <v>1411</v>
      </c>
      <c r="M439" s="17"/>
      <c r="N439" s="17"/>
      <c r="O439" s="17"/>
      <c r="P439" s="17"/>
    </row>
    <row r="440" customFormat="false" ht="13.5" hidden="false" customHeight="false" outlineLevel="0" collapsed="false">
      <c r="I440" s="151" t="s">
        <v>675</v>
      </c>
      <c r="J440" s="151" t="s">
        <v>204</v>
      </c>
      <c r="K440" s="151" t="s">
        <v>205</v>
      </c>
      <c r="L440" s="151" t="s">
        <v>1411</v>
      </c>
      <c r="M440" s="17"/>
      <c r="N440" s="17"/>
      <c r="O440" s="17"/>
      <c r="P440" s="17"/>
    </row>
    <row r="441" customFormat="false" ht="13.5" hidden="false" customHeight="false" outlineLevel="0" collapsed="false">
      <c r="I441" s="151" t="s">
        <v>676</v>
      </c>
      <c r="J441" s="151" t="s">
        <v>216</v>
      </c>
      <c r="K441" s="151" t="s">
        <v>217</v>
      </c>
      <c r="L441" s="151" t="s">
        <v>1411</v>
      </c>
      <c r="M441" s="17"/>
      <c r="N441" s="17"/>
      <c r="O441" s="17"/>
      <c r="P441" s="17"/>
    </row>
    <row r="442" customFormat="false" ht="13.5" hidden="false" customHeight="false" outlineLevel="0" collapsed="false">
      <c r="I442" s="151" t="s">
        <v>677</v>
      </c>
      <c r="J442" s="151" t="s">
        <v>137</v>
      </c>
      <c r="K442" s="151" t="s">
        <v>242</v>
      </c>
      <c r="L442" s="151" t="s">
        <v>1411</v>
      </c>
      <c r="M442" s="17"/>
      <c r="N442" s="17"/>
      <c r="O442" s="17"/>
      <c r="P442" s="17"/>
    </row>
    <row r="443" customFormat="false" ht="27" hidden="false" customHeight="false" outlineLevel="0" collapsed="false">
      <c r="I443" s="151" t="s">
        <v>678</v>
      </c>
      <c r="J443" s="151" t="s">
        <v>149</v>
      </c>
      <c r="K443" s="151" t="s">
        <v>150</v>
      </c>
      <c r="L443" s="151" t="s">
        <v>1411</v>
      </c>
      <c r="M443" s="17"/>
      <c r="N443" s="17"/>
      <c r="O443" s="17"/>
      <c r="P443" s="17"/>
    </row>
    <row r="444" customFormat="false" ht="13.5" hidden="false" customHeight="false" outlineLevel="0" collapsed="false">
      <c r="I444" s="151" t="s">
        <v>679</v>
      </c>
      <c r="J444" s="151" t="s">
        <v>235</v>
      </c>
      <c r="K444" s="151" t="s">
        <v>236</v>
      </c>
      <c r="L444" s="151" t="s">
        <v>1411</v>
      </c>
      <c r="M444" s="17"/>
      <c r="N444" s="17"/>
      <c r="O444" s="17"/>
      <c r="P444" s="17"/>
    </row>
    <row r="445" customFormat="false" ht="13.5" hidden="false" customHeight="false" outlineLevel="0" collapsed="false">
      <c r="I445" s="151" t="s">
        <v>680</v>
      </c>
      <c r="J445" s="151" t="s">
        <v>137</v>
      </c>
      <c r="K445" s="151" t="s">
        <v>242</v>
      </c>
      <c r="L445" s="151" t="s">
        <v>1411</v>
      </c>
      <c r="M445" s="17"/>
      <c r="N445" s="17"/>
      <c r="O445" s="17"/>
      <c r="P445" s="17"/>
    </row>
    <row r="446" customFormat="false" ht="13.5" hidden="false" customHeight="false" outlineLevel="0" collapsed="false">
      <c r="I446" s="151" t="s">
        <v>681</v>
      </c>
      <c r="J446" s="151" t="s">
        <v>176</v>
      </c>
      <c r="K446" s="151" t="s">
        <v>177</v>
      </c>
      <c r="L446" s="151" t="s">
        <v>1411</v>
      </c>
      <c r="M446" s="17"/>
      <c r="N446" s="17"/>
      <c r="O446" s="17"/>
      <c r="P446" s="17"/>
    </row>
    <row r="447" customFormat="false" ht="13.5" hidden="false" customHeight="false" outlineLevel="0" collapsed="false">
      <c r="I447" s="151" t="s">
        <v>682</v>
      </c>
      <c r="J447" s="151" t="s">
        <v>235</v>
      </c>
      <c r="K447" s="151" t="s">
        <v>236</v>
      </c>
      <c r="L447" s="151" t="s">
        <v>1411</v>
      </c>
      <c r="M447" s="17"/>
      <c r="N447" s="17"/>
      <c r="O447" s="17"/>
      <c r="P447" s="17"/>
    </row>
    <row r="448" customFormat="false" ht="13.5" hidden="false" customHeight="false" outlineLevel="0" collapsed="false">
      <c r="I448" s="151" t="s">
        <v>683</v>
      </c>
      <c r="J448" s="151" t="s">
        <v>235</v>
      </c>
      <c r="K448" s="151" t="s">
        <v>236</v>
      </c>
      <c r="L448" s="151" t="s">
        <v>1411</v>
      </c>
      <c r="M448" s="17"/>
      <c r="N448" s="17"/>
      <c r="O448" s="17"/>
      <c r="P448" s="17"/>
    </row>
    <row r="449" customFormat="false" ht="13.5" hidden="false" customHeight="false" outlineLevel="0" collapsed="false">
      <c r="I449" s="151" t="s">
        <v>684</v>
      </c>
      <c r="J449" s="151" t="s">
        <v>235</v>
      </c>
      <c r="K449" s="151" t="s">
        <v>236</v>
      </c>
      <c r="L449" s="151" t="s">
        <v>1411</v>
      </c>
      <c r="M449" s="17"/>
      <c r="N449" s="17"/>
      <c r="O449" s="17"/>
      <c r="P449" s="17"/>
    </row>
    <row r="450" customFormat="false" ht="13.5" hidden="false" customHeight="false" outlineLevel="0" collapsed="false">
      <c r="I450" s="151" t="s">
        <v>685</v>
      </c>
      <c r="J450" s="151" t="s">
        <v>210</v>
      </c>
      <c r="K450" s="151" t="s">
        <v>211</v>
      </c>
      <c r="L450" s="151" t="s">
        <v>1411</v>
      </c>
      <c r="M450" s="17"/>
      <c r="N450" s="17"/>
      <c r="O450" s="17"/>
      <c r="P450" s="17"/>
    </row>
    <row r="451" customFormat="false" ht="13.5" hidden="false" customHeight="false" outlineLevel="0" collapsed="false">
      <c r="I451" s="151" t="s">
        <v>686</v>
      </c>
      <c r="J451" s="151" t="s">
        <v>210</v>
      </c>
      <c r="K451" s="151" t="s">
        <v>211</v>
      </c>
      <c r="L451" s="151" t="s">
        <v>1411</v>
      </c>
      <c r="M451" s="17"/>
      <c r="N451" s="17"/>
      <c r="O451" s="17"/>
      <c r="P451" s="17"/>
    </row>
    <row r="452" customFormat="false" ht="13.5" hidden="false" customHeight="false" outlineLevel="0" collapsed="false">
      <c r="I452" s="151" t="s">
        <v>687</v>
      </c>
      <c r="J452" s="151" t="s">
        <v>313</v>
      </c>
      <c r="K452" s="151" t="s">
        <v>314</v>
      </c>
      <c r="L452" s="151" t="s">
        <v>1411</v>
      </c>
      <c r="M452" s="17"/>
      <c r="N452" s="17"/>
      <c r="O452" s="17"/>
      <c r="P452" s="17"/>
    </row>
    <row r="453" customFormat="false" ht="13.5" hidden="false" customHeight="false" outlineLevel="0" collapsed="false">
      <c r="I453" s="151" t="s">
        <v>688</v>
      </c>
      <c r="J453" s="151" t="s">
        <v>229</v>
      </c>
      <c r="K453" s="151" t="s">
        <v>230</v>
      </c>
      <c r="L453" s="151" t="s">
        <v>1411</v>
      </c>
      <c r="M453" s="17"/>
      <c r="N453" s="17"/>
      <c r="O453" s="17"/>
      <c r="P453" s="17"/>
    </row>
    <row r="454" customFormat="false" ht="13.5" hidden="false" customHeight="false" outlineLevel="0" collapsed="false">
      <c r="I454" s="151" t="s">
        <v>689</v>
      </c>
      <c r="J454" s="151" t="s">
        <v>210</v>
      </c>
      <c r="K454" s="151" t="s">
        <v>211</v>
      </c>
      <c r="L454" s="151" t="s">
        <v>1411</v>
      </c>
      <c r="M454" s="17"/>
      <c r="N454" s="17"/>
      <c r="O454" s="17"/>
      <c r="P454" s="17"/>
    </row>
    <row r="455" customFormat="false" ht="13.5" hidden="false" customHeight="false" outlineLevel="0" collapsed="false">
      <c r="I455" s="151" t="s">
        <v>690</v>
      </c>
      <c r="J455" s="151" t="s">
        <v>176</v>
      </c>
      <c r="K455" s="151" t="s">
        <v>177</v>
      </c>
      <c r="L455" s="151" t="s">
        <v>1411</v>
      </c>
      <c r="M455" s="17"/>
      <c r="N455" s="17"/>
      <c r="O455" s="17"/>
      <c r="P455" s="17"/>
    </row>
    <row r="456" customFormat="false" ht="13.5" hidden="false" customHeight="false" outlineLevel="0" collapsed="false">
      <c r="I456" s="151" t="s">
        <v>691</v>
      </c>
      <c r="J456" s="151" t="s">
        <v>176</v>
      </c>
      <c r="K456" s="151" t="s">
        <v>177</v>
      </c>
      <c r="L456" s="151" t="s">
        <v>1411</v>
      </c>
      <c r="M456" s="17"/>
      <c r="N456" s="17"/>
      <c r="O456" s="17"/>
      <c r="P456" s="17"/>
    </row>
    <row r="457" customFormat="false" ht="13.5" hidden="false" customHeight="false" outlineLevel="0" collapsed="false">
      <c r="I457" s="151" t="s">
        <v>692</v>
      </c>
      <c r="J457" s="151" t="s">
        <v>171</v>
      </c>
      <c r="K457" s="151" t="s">
        <v>172</v>
      </c>
      <c r="L457" s="151" t="s">
        <v>171</v>
      </c>
      <c r="M457" s="17"/>
      <c r="N457" s="17"/>
      <c r="O457" s="17"/>
      <c r="P457" s="17"/>
    </row>
    <row r="458" customFormat="false" ht="13.5" hidden="false" customHeight="false" outlineLevel="0" collapsed="false">
      <c r="I458" s="151" t="s">
        <v>693</v>
      </c>
      <c r="J458" s="151" t="s">
        <v>137</v>
      </c>
      <c r="K458" s="151" t="s">
        <v>242</v>
      </c>
      <c r="L458" s="151" t="s">
        <v>1411</v>
      </c>
      <c r="M458" s="17"/>
      <c r="N458" s="17"/>
      <c r="O458" s="17"/>
      <c r="P458" s="17"/>
    </row>
    <row r="459" customFormat="false" ht="13.5" hidden="false" customHeight="false" outlineLevel="0" collapsed="false">
      <c r="I459" s="151" t="s">
        <v>694</v>
      </c>
      <c r="J459" s="151" t="s">
        <v>137</v>
      </c>
      <c r="K459" s="151" t="s">
        <v>305</v>
      </c>
      <c r="L459" s="151" t="s">
        <v>1411</v>
      </c>
      <c r="M459" s="17"/>
      <c r="N459" s="17"/>
      <c r="O459" s="17"/>
      <c r="P459" s="17"/>
    </row>
    <row r="460" customFormat="false" ht="41.25" hidden="false" customHeight="false" outlineLevel="0" collapsed="false">
      <c r="I460" s="151" t="s">
        <v>695</v>
      </c>
      <c r="J460" s="151" t="s">
        <v>137</v>
      </c>
      <c r="K460" s="151" t="s">
        <v>242</v>
      </c>
      <c r="L460" s="151" t="s">
        <v>1583</v>
      </c>
      <c r="M460" s="17"/>
      <c r="N460" s="17"/>
      <c r="O460" s="17"/>
      <c r="P460" s="17"/>
    </row>
    <row r="461" customFormat="false" ht="13.5" hidden="false" customHeight="false" outlineLevel="0" collapsed="false">
      <c r="I461" s="151" t="s">
        <v>696</v>
      </c>
      <c r="J461" s="151" t="s">
        <v>232</v>
      </c>
      <c r="K461" s="151" t="s">
        <v>263</v>
      </c>
      <c r="L461" s="151" t="s">
        <v>1411</v>
      </c>
      <c r="M461" s="17"/>
      <c r="N461" s="17"/>
      <c r="O461" s="17"/>
      <c r="P461" s="17"/>
    </row>
    <row r="462" customFormat="false" ht="27" hidden="false" customHeight="false" outlineLevel="0" collapsed="false">
      <c r="I462" s="151" t="s">
        <v>697</v>
      </c>
      <c r="J462" s="151" t="s">
        <v>229</v>
      </c>
      <c r="K462" s="151" t="s">
        <v>230</v>
      </c>
      <c r="L462" s="151" t="s">
        <v>1586</v>
      </c>
      <c r="M462" s="17"/>
      <c r="N462" s="17"/>
      <c r="O462" s="17"/>
      <c r="P462" s="17"/>
    </row>
    <row r="463" customFormat="false" ht="13.5" hidden="false" customHeight="false" outlineLevel="0" collapsed="false">
      <c r="I463" s="151" t="s">
        <v>698</v>
      </c>
      <c r="J463" s="151" t="s">
        <v>220</v>
      </c>
      <c r="K463" s="151" t="s">
        <v>221</v>
      </c>
      <c r="L463" s="151" t="s">
        <v>1411</v>
      </c>
      <c r="M463" s="17"/>
      <c r="N463" s="17"/>
      <c r="O463" s="17"/>
      <c r="P463" s="17"/>
    </row>
    <row r="464" customFormat="false" ht="13.5" hidden="false" customHeight="false" outlineLevel="0" collapsed="false">
      <c r="I464" s="151" t="s">
        <v>699</v>
      </c>
      <c r="J464" s="151" t="s">
        <v>137</v>
      </c>
      <c r="K464" s="151" t="s">
        <v>242</v>
      </c>
      <c r="L464" s="151" t="s">
        <v>1411</v>
      </c>
      <c r="M464" s="17"/>
      <c r="N464" s="17"/>
      <c r="O464" s="17"/>
      <c r="P464" s="17"/>
    </row>
    <row r="465" customFormat="false" ht="13.5" hidden="false" customHeight="false" outlineLevel="0" collapsed="false">
      <c r="I465" s="151" t="s">
        <v>700</v>
      </c>
      <c r="J465" s="151" t="s">
        <v>232</v>
      </c>
      <c r="K465" s="151" t="s">
        <v>233</v>
      </c>
      <c r="L465" s="151" t="s">
        <v>1411</v>
      </c>
      <c r="M465" s="17"/>
      <c r="N465" s="17"/>
      <c r="O465" s="17"/>
      <c r="P465" s="17"/>
    </row>
    <row r="466" customFormat="false" ht="13.5" hidden="false" customHeight="false" outlineLevel="0" collapsed="false">
      <c r="I466" s="151" t="s">
        <v>701</v>
      </c>
      <c r="J466" s="151" t="s">
        <v>137</v>
      </c>
      <c r="K466" s="151" t="s">
        <v>242</v>
      </c>
      <c r="L466" s="151" t="s">
        <v>1411</v>
      </c>
      <c r="M466" s="17"/>
      <c r="N466" s="17"/>
      <c r="O466" s="17"/>
      <c r="P466" s="17"/>
    </row>
    <row r="467" customFormat="false" ht="13.5" hidden="false" customHeight="false" outlineLevel="0" collapsed="false">
      <c r="I467" s="151" t="s">
        <v>702</v>
      </c>
      <c r="J467" s="151" t="s">
        <v>232</v>
      </c>
      <c r="K467" s="151" t="s">
        <v>263</v>
      </c>
      <c r="L467" s="151" t="s">
        <v>1411</v>
      </c>
      <c r="M467" s="17"/>
      <c r="N467" s="17"/>
      <c r="O467" s="17"/>
      <c r="P467" s="17"/>
    </row>
    <row r="468" customFormat="false" ht="13.5" hidden="false" customHeight="false" outlineLevel="0" collapsed="false">
      <c r="I468" s="151" t="s">
        <v>703</v>
      </c>
      <c r="J468" s="151" t="s">
        <v>188</v>
      </c>
      <c r="K468" s="151" t="s">
        <v>189</v>
      </c>
      <c r="L468" s="151" t="s">
        <v>1411</v>
      </c>
      <c r="M468" s="17"/>
      <c r="N468" s="17"/>
      <c r="O468" s="17"/>
      <c r="P468" s="17"/>
    </row>
    <row r="469" customFormat="false" ht="13.5" hidden="false" customHeight="false" outlineLevel="0" collapsed="false">
      <c r="I469" s="151" t="s">
        <v>704</v>
      </c>
      <c r="J469" s="151" t="s">
        <v>196</v>
      </c>
      <c r="K469" s="151" t="s">
        <v>197</v>
      </c>
      <c r="L469" s="151" t="s">
        <v>1411</v>
      </c>
      <c r="M469" s="17"/>
      <c r="N469" s="17"/>
      <c r="O469" s="17"/>
      <c r="P469" s="17"/>
    </row>
    <row r="470" customFormat="false" ht="13.5" hidden="false" customHeight="false" outlineLevel="0" collapsed="false">
      <c r="I470" s="151" t="s">
        <v>705</v>
      </c>
      <c r="J470" s="151" t="s">
        <v>196</v>
      </c>
      <c r="K470" s="151" t="s">
        <v>197</v>
      </c>
      <c r="L470" s="151" t="s">
        <v>1411</v>
      </c>
      <c r="M470" s="17"/>
      <c r="N470" s="17"/>
      <c r="O470" s="17"/>
      <c r="P470" s="17"/>
    </row>
    <row r="471" customFormat="false" ht="13.5" hidden="false" customHeight="false" outlineLevel="0" collapsed="false">
      <c r="I471" s="151" t="s">
        <v>706</v>
      </c>
      <c r="J471" s="151" t="s">
        <v>299</v>
      </c>
      <c r="K471" s="151" t="s">
        <v>300</v>
      </c>
      <c r="L471" s="151" t="s">
        <v>1411</v>
      </c>
      <c r="M471" s="17"/>
      <c r="N471" s="17"/>
      <c r="O471" s="17"/>
      <c r="P471" s="17"/>
    </row>
    <row r="472" customFormat="false" ht="13.5" hidden="false" customHeight="false" outlineLevel="0" collapsed="false">
      <c r="I472" s="151" t="s">
        <v>707</v>
      </c>
      <c r="J472" s="151" t="s">
        <v>188</v>
      </c>
      <c r="K472" s="151" t="s">
        <v>598</v>
      </c>
      <c r="L472" s="151" t="s">
        <v>1411</v>
      </c>
      <c r="M472" s="17"/>
      <c r="N472" s="17"/>
      <c r="O472" s="17"/>
      <c r="P472" s="17"/>
    </row>
    <row r="473" customFormat="false" ht="13.5" hidden="false" customHeight="false" outlineLevel="0" collapsed="false">
      <c r="I473" s="151" t="s">
        <v>708</v>
      </c>
      <c r="J473" s="151" t="s">
        <v>171</v>
      </c>
      <c r="K473" s="151" t="s">
        <v>172</v>
      </c>
      <c r="L473" s="151" t="s">
        <v>1411</v>
      </c>
      <c r="M473" s="17"/>
      <c r="N473" s="17"/>
      <c r="O473" s="17"/>
      <c r="P473" s="17"/>
    </row>
    <row r="474" customFormat="false" ht="13.5" hidden="false" customHeight="false" outlineLevel="0" collapsed="false">
      <c r="I474" s="151" t="s">
        <v>709</v>
      </c>
      <c r="J474" s="151" t="s">
        <v>291</v>
      </c>
      <c r="K474" s="151" t="s">
        <v>292</v>
      </c>
      <c r="L474" s="151" t="s">
        <v>1411</v>
      </c>
      <c r="M474" s="17"/>
      <c r="N474" s="17"/>
      <c r="O474" s="17"/>
      <c r="P474" s="17"/>
    </row>
    <row r="475" customFormat="false" ht="13.5" hidden="false" customHeight="false" outlineLevel="0" collapsed="false">
      <c r="I475" s="151" t="s">
        <v>710</v>
      </c>
      <c r="J475" s="151" t="s">
        <v>176</v>
      </c>
      <c r="K475" s="151" t="s">
        <v>177</v>
      </c>
      <c r="L475" s="151" t="s">
        <v>1411</v>
      </c>
      <c r="M475" s="17"/>
      <c r="N475" s="17"/>
      <c r="O475" s="17"/>
      <c r="P475" s="17"/>
    </row>
    <row r="476" customFormat="false" ht="13.5" hidden="false" customHeight="false" outlineLevel="0" collapsed="false">
      <c r="I476" s="151" t="s">
        <v>711</v>
      </c>
      <c r="J476" s="151" t="s">
        <v>196</v>
      </c>
      <c r="K476" s="151" t="s">
        <v>197</v>
      </c>
      <c r="L476" s="151" t="s">
        <v>1411</v>
      </c>
      <c r="M476" s="17"/>
      <c r="N476" s="17"/>
      <c r="O476" s="17"/>
      <c r="P476" s="17"/>
    </row>
    <row r="477" customFormat="false" ht="13.5" hidden="false" customHeight="false" outlineLevel="0" collapsed="false">
      <c r="I477" s="151" t="s">
        <v>712</v>
      </c>
      <c r="J477" s="151" t="s">
        <v>188</v>
      </c>
      <c r="K477" s="151" t="s">
        <v>189</v>
      </c>
      <c r="L477" s="151" t="s">
        <v>1411</v>
      </c>
      <c r="M477" s="17"/>
      <c r="N477" s="17"/>
      <c r="O477" s="17"/>
      <c r="P477" s="17"/>
    </row>
    <row r="478" customFormat="false" ht="13.5" hidden="false" customHeight="false" outlineLevel="0" collapsed="false">
      <c r="I478" s="151" t="s">
        <v>713</v>
      </c>
      <c r="J478" s="151" t="s">
        <v>232</v>
      </c>
      <c r="K478" s="151" t="s">
        <v>233</v>
      </c>
      <c r="L478" s="151" t="s">
        <v>1411</v>
      </c>
      <c r="M478" s="17"/>
      <c r="N478" s="17"/>
      <c r="O478" s="17"/>
      <c r="P478" s="17"/>
    </row>
    <row r="479" customFormat="false" ht="13.5" hidden="false" customHeight="false" outlineLevel="0" collapsed="false">
      <c r="I479" s="151" t="s">
        <v>714</v>
      </c>
      <c r="J479" s="151" t="s">
        <v>137</v>
      </c>
      <c r="K479" s="151" t="s">
        <v>138</v>
      </c>
      <c r="L479" s="151" t="s">
        <v>1411</v>
      </c>
      <c r="M479" s="17"/>
      <c r="N479" s="17"/>
      <c r="O479" s="17"/>
      <c r="P479" s="17"/>
    </row>
    <row r="480" customFormat="false" ht="13.5" hidden="false" customHeight="false" outlineLevel="0" collapsed="false">
      <c r="I480" s="151" t="s">
        <v>715</v>
      </c>
      <c r="J480" s="151" t="s">
        <v>259</v>
      </c>
      <c r="K480" s="151" t="s">
        <v>260</v>
      </c>
      <c r="L480" s="151" t="s">
        <v>1411</v>
      </c>
      <c r="M480" s="17"/>
      <c r="N480" s="17"/>
      <c r="O480" s="17"/>
      <c r="P480" s="17"/>
    </row>
    <row r="481" customFormat="false" ht="27" hidden="false" customHeight="false" outlineLevel="0" collapsed="false">
      <c r="I481" s="151" t="s">
        <v>716</v>
      </c>
      <c r="J481" s="151" t="s">
        <v>553</v>
      </c>
      <c r="K481" s="151" t="s">
        <v>214</v>
      </c>
      <c r="L481" s="151" t="s">
        <v>1411</v>
      </c>
      <c r="M481" s="17"/>
      <c r="N481" s="17"/>
      <c r="O481" s="17"/>
      <c r="P481" s="17"/>
    </row>
    <row r="482" customFormat="false" ht="13.5" hidden="false" customHeight="false" outlineLevel="0" collapsed="false">
      <c r="I482" s="151" t="s">
        <v>717</v>
      </c>
      <c r="J482" s="151" t="s">
        <v>210</v>
      </c>
      <c r="K482" s="151" t="s">
        <v>211</v>
      </c>
      <c r="L482" s="151" t="s">
        <v>1411</v>
      </c>
      <c r="M482" s="17"/>
      <c r="N482" s="17"/>
      <c r="O482" s="17"/>
      <c r="P482" s="17"/>
    </row>
    <row r="483" customFormat="false" ht="13.5" hidden="false" customHeight="false" outlineLevel="0" collapsed="false">
      <c r="I483" s="151" t="s">
        <v>718</v>
      </c>
      <c r="J483" s="151" t="s">
        <v>220</v>
      </c>
      <c r="K483" s="151" t="s">
        <v>221</v>
      </c>
      <c r="L483" s="151" t="s">
        <v>1411</v>
      </c>
      <c r="M483" s="17"/>
      <c r="N483" s="17"/>
      <c r="O483" s="17"/>
      <c r="P483" s="17"/>
    </row>
    <row r="484" customFormat="false" ht="13.5" hidden="false" customHeight="false" outlineLevel="0" collapsed="false">
      <c r="I484" s="151" t="s">
        <v>719</v>
      </c>
      <c r="J484" s="151" t="s">
        <v>200</v>
      </c>
      <c r="K484" s="151" t="s">
        <v>201</v>
      </c>
      <c r="L484" s="151" t="s">
        <v>1411</v>
      </c>
      <c r="M484" s="17"/>
      <c r="N484" s="17"/>
      <c r="O484" s="17"/>
      <c r="P484" s="17"/>
    </row>
    <row r="485" customFormat="false" ht="27" hidden="false" customHeight="false" outlineLevel="0" collapsed="false">
      <c r="I485" s="151" t="s">
        <v>720</v>
      </c>
      <c r="J485" s="151" t="s">
        <v>149</v>
      </c>
      <c r="K485" s="151" t="s">
        <v>150</v>
      </c>
      <c r="L485" s="151" t="s">
        <v>1411</v>
      </c>
      <c r="M485" s="17"/>
      <c r="N485" s="17"/>
      <c r="O485" s="17"/>
      <c r="P485" s="17"/>
    </row>
    <row r="486" customFormat="false" ht="13.5" hidden="false" customHeight="false" outlineLevel="0" collapsed="false">
      <c r="I486" s="151" t="s">
        <v>721</v>
      </c>
      <c r="J486" s="151" t="s">
        <v>137</v>
      </c>
      <c r="K486" s="151" t="s">
        <v>242</v>
      </c>
      <c r="L486" s="151" t="s">
        <v>1411</v>
      </c>
      <c r="M486" s="17"/>
      <c r="N486" s="17"/>
      <c r="O486" s="17"/>
      <c r="P486" s="17"/>
    </row>
    <row r="487" customFormat="false" ht="13.5" hidden="false" customHeight="false" outlineLevel="0" collapsed="false">
      <c r="I487" s="151" t="s">
        <v>722</v>
      </c>
      <c r="J487" s="151" t="s">
        <v>137</v>
      </c>
      <c r="K487" s="151" t="s">
        <v>305</v>
      </c>
      <c r="L487" s="151" t="s">
        <v>1411</v>
      </c>
      <c r="M487" s="17"/>
      <c r="N487" s="17"/>
      <c r="O487" s="17"/>
      <c r="P487" s="17"/>
    </row>
    <row r="488" customFormat="false" ht="13.5" hidden="false" customHeight="false" outlineLevel="0" collapsed="false">
      <c r="I488" s="151" t="s">
        <v>723</v>
      </c>
      <c r="J488" s="151" t="s">
        <v>210</v>
      </c>
      <c r="K488" s="151" t="s">
        <v>211</v>
      </c>
      <c r="L488" s="151" t="s">
        <v>1411</v>
      </c>
      <c r="M488" s="17"/>
      <c r="N488" s="17"/>
      <c r="O488" s="17"/>
      <c r="P488" s="17"/>
    </row>
    <row r="489" customFormat="false" ht="13.5" hidden="false" customHeight="false" outlineLevel="0" collapsed="false">
      <c r="I489" s="151" t="s">
        <v>724</v>
      </c>
      <c r="J489" s="151" t="s">
        <v>192</v>
      </c>
      <c r="K489" s="151" t="s">
        <v>193</v>
      </c>
      <c r="L489" s="151" t="s">
        <v>1411</v>
      </c>
      <c r="M489" s="17"/>
      <c r="N489" s="17"/>
      <c r="O489" s="17"/>
      <c r="P489" s="17"/>
    </row>
    <row r="490" customFormat="false" ht="13.5" hidden="false" customHeight="false" outlineLevel="0" collapsed="false">
      <c r="I490" s="151" t="s">
        <v>725</v>
      </c>
      <c r="J490" s="151" t="s">
        <v>313</v>
      </c>
      <c r="K490" s="151" t="s">
        <v>314</v>
      </c>
      <c r="L490" s="151" t="s">
        <v>1411</v>
      </c>
      <c r="M490" s="17"/>
      <c r="N490" s="17"/>
      <c r="O490" s="17"/>
      <c r="P490" s="17"/>
    </row>
    <row r="491" customFormat="false" ht="27" hidden="false" customHeight="false" outlineLevel="0" collapsed="false">
      <c r="I491" s="151" t="s">
        <v>726</v>
      </c>
      <c r="J491" s="151" t="s">
        <v>192</v>
      </c>
      <c r="K491" s="151" t="s">
        <v>193</v>
      </c>
      <c r="L491" s="151" t="s">
        <v>1539</v>
      </c>
      <c r="M491" s="17"/>
      <c r="N491" s="17"/>
      <c r="O491" s="17"/>
      <c r="P491" s="17"/>
    </row>
    <row r="492" customFormat="false" ht="13.5" hidden="false" customHeight="false" outlineLevel="0" collapsed="false">
      <c r="I492" s="151" t="s">
        <v>727</v>
      </c>
      <c r="J492" s="151" t="s">
        <v>216</v>
      </c>
      <c r="K492" s="151" t="s">
        <v>217</v>
      </c>
      <c r="L492" s="151" t="s">
        <v>1411</v>
      </c>
      <c r="M492" s="17"/>
      <c r="N492" s="17"/>
      <c r="O492" s="17"/>
      <c r="P492" s="17"/>
    </row>
    <row r="493" customFormat="false" ht="13.5" hidden="false" customHeight="false" outlineLevel="0" collapsed="false">
      <c r="I493" s="151" t="s">
        <v>728</v>
      </c>
      <c r="J493" s="151" t="s">
        <v>210</v>
      </c>
      <c r="K493" s="151" t="s">
        <v>211</v>
      </c>
      <c r="L493" s="151" t="s">
        <v>1411</v>
      </c>
      <c r="M493" s="17"/>
      <c r="N493" s="17"/>
      <c r="O493" s="17"/>
      <c r="P493" s="17"/>
    </row>
    <row r="494" customFormat="false" ht="27" hidden="false" customHeight="false" outlineLevel="0" collapsed="false">
      <c r="I494" s="151" t="s">
        <v>729</v>
      </c>
      <c r="J494" s="151" t="s">
        <v>166</v>
      </c>
      <c r="K494" s="151" t="s">
        <v>167</v>
      </c>
      <c r="L494" s="151" t="s">
        <v>1590</v>
      </c>
      <c r="M494" s="17"/>
      <c r="N494" s="17"/>
      <c r="O494" s="17"/>
      <c r="P494" s="17"/>
    </row>
    <row r="495" customFormat="false" ht="13.5" hidden="false" customHeight="false" outlineLevel="0" collapsed="false">
      <c r="I495" s="151" t="s">
        <v>730</v>
      </c>
      <c r="J495" s="151" t="s">
        <v>200</v>
      </c>
      <c r="K495" s="151" t="s">
        <v>201</v>
      </c>
      <c r="L495" s="151" t="s">
        <v>1411</v>
      </c>
      <c r="M495" s="17"/>
      <c r="N495" s="17"/>
      <c r="O495" s="17"/>
      <c r="P495" s="17"/>
    </row>
    <row r="496" customFormat="false" ht="13.5" hidden="false" customHeight="false" outlineLevel="0" collapsed="false">
      <c r="I496" s="151" t="s">
        <v>731</v>
      </c>
      <c r="J496" s="151" t="s">
        <v>188</v>
      </c>
      <c r="K496" s="151" t="s">
        <v>189</v>
      </c>
      <c r="L496" s="151" t="s">
        <v>1411</v>
      </c>
      <c r="M496" s="17"/>
      <c r="N496" s="17"/>
      <c r="O496" s="17"/>
      <c r="P496" s="17"/>
    </row>
    <row r="497" customFormat="false" ht="54.75" hidden="false" customHeight="false" outlineLevel="0" collapsed="false">
      <c r="I497" s="151" t="s">
        <v>732</v>
      </c>
      <c r="J497" s="151" t="s">
        <v>213</v>
      </c>
      <c r="K497" s="151" t="s">
        <v>214</v>
      </c>
      <c r="L497" s="151" t="s">
        <v>1551</v>
      </c>
      <c r="M497" s="17"/>
      <c r="N497" s="17"/>
      <c r="O497" s="17"/>
      <c r="P497" s="17"/>
    </row>
    <row r="498" customFormat="false" ht="13.5" hidden="false" customHeight="false" outlineLevel="0" collapsed="false">
      <c r="I498" s="151" t="s">
        <v>733</v>
      </c>
      <c r="J498" s="151" t="s">
        <v>188</v>
      </c>
      <c r="K498" s="151" t="s">
        <v>189</v>
      </c>
      <c r="L498" s="151" t="s">
        <v>1411</v>
      </c>
      <c r="M498" s="17"/>
      <c r="N498" s="17"/>
      <c r="O498" s="17"/>
      <c r="P498" s="17"/>
    </row>
    <row r="499" customFormat="false" ht="27" hidden="false" customHeight="false" outlineLevel="0" collapsed="false">
      <c r="I499" s="151" t="s">
        <v>734</v>
      </c>
      <c r="J499" s="151" t="s">
        <v>192</v>
      </c>
      <c r="K499" s="151" t="s">
        <v>193</v>
      </c>
      <c r="L499" s="151" t="s">
        <v>1539</v>
      </c>
      <c r="M499" s="17"/>
      <c r="N499" s="17"/>
      <c r="O499" s="17"/>
      <c r="P499" s="17"/>
    </row>
    <row r="500" customFormat="false" ht="13.5" hidden="false" customHeight="false" outlineLevel="0" collapsed="false">
      <c r="I500" s="151" t="s">
        <v>734</v>
      </c>
      <c r="J500" s="151" t="s">
        <v>196</v>
      </c>
      <c r="K500" s="151" t="s">
        <v>197</v>
      </c>
      <c r="L500" s="151" t="s">
        <v>1411</v>
      </c>
      <c r="M500" s="17"/>
      <c r="N500" s="17"/>
      <c r="O500" s="17"/>
      <c r="P500" s="17"/>
    </row>
    <row r="501" customFormat="false" ht="27" hidden="false" customHeight="false" outlineLevel="0" collapsed="false">
      <c r="I501" s="151" t="s">
        <v>735</v>
      </c>
      <c r="J501" s="151" t="s">
        <v>553</v>
      </c>
      <c r="K501" s="151" t="s">
        <v>214</v>
      </c>
      <c r="L501" s="151" t="s">
        <v>1411</v>
      </c>
      <c r="M501" s="17"/>
      <c r="N501" s="17"/>
      <c r="O501" s="17"/>
      <c r="P501" s="17"/>
    </row>
    <row r="502" customFormat="false" ht="13.5" hidden="false" customHeight="false" outlineLevel="0" collapsed="false">
      <c r="I502" s="151" t="s">
        <v>736</v>
      </c>
      <c r="J502" s="151" t="s">
        <v>188</v>
      </c>
      <c r="K502" s="151" t="s">
        <v>189</v>
      </c>
      <c r="L502" s="151" t="s">
        <v>1411</v>
      </c>
      <c r="M502" s="17"/>
      <c r="N502" s="17"/>
      <c r="O502" s="17"/>
      <c r="P502" s="17"/>
    </row>
    <row r="503" customFormat="false" ht="13.5" hidden="false" customHeight="false" outlineLevel="0" collapsed="false">
      <c r="I503" s="151" t="s">
        <v>737</v>
      </c>
      <c r="J503" s="151" t="s">
        <v>137</v>
      </c>
      <c r="K503" s="151" t="s">
        <v>242</v>
      </c>
      <c r="L503" s="151" t="s">
        <v>1411</v>
      </c>
      <c r="M503" s="17"/>
      <c r="N503" s="17"/>
      <c r="O503" s="17"/>
      <c r="P503" s="17"/>
    </row>
    <row r="504" customFormat="false" ht="13.5" hidden="false" customHeight="false" outlineLevel="0" collapsed="false">
      <c r="I504" s="151" t="s">
        <v>738</v>
      </c>
      <c r="J504" s="151" t="s">
        <v>176</v>
      </c>
      <c r="K504" s="151" t="s">
        <v>177</v>
      </c>
      <c r="L504" s="151" t="s">
        <v>1411</v>
      </c>
      <c r="M504" s="17"/>
      <c r="N504" s="17"/>
      <c r="O504" s="17"/>
      <c r="P504" s="17"/>
    </row>
    <row r="505" customFormat="false" ht="27" hidden="false" customHeight="false" outlineLevel="0" collapsed="false">
      <c r="I505" s="151" t="s">
        <v>739</v>
      </c>
      <c r="J505" s="151" t="s">
        <v>149</v>
      </c>
      <c r="K505" s="151" t="s">
        <v>150</v>
      </c>
      <c r="L505" s="151" t="s">
        <v>1411</v>
      </c>
      <c r="M505" s="17"/>
      <c r="N505" s="17"/>
      <c r="O505" s="17"/>
      <c r="P505" s="17"/>
    </row>
    <row r="506" customFormat="false" ht="13.5" hidden="false" customHeight="false" outlineLevel="0" collapsed="false">
      <c r="I506" s="151" t="s">
        <v>740</v>
      </c>
      <c r="J506" s="151" t="s">
        <v>515</v>
      </c>
      <c r="K506" s="151" t="s">
        <v>205</v>
      </c>
      <c r="L506" s="151" t="s">
        <v>1411</v>
      </c>
      <c r="M506" s="17"/>
      <c r="N506" s="17"/>
      <c r="O506" s="17"/>
      <c r="P506" s="17"/>
    </row>
    <row r="507" customFormat="false" ht="13.5" hidden="false" customHeight="false" outlineLevel="0" collapsed="false">
      <c r="I507" s="151" t="s">
        <v>741</v>
      </c>
      <c r="J507" s="151" t="s">
        <v>204</v>
      </c>
      <c r="K507" s="151" t="s">
        <v>205</v>
      </c>
      <c r="L507" s="151" t="s">
        <v>1411</v>
      </c>
      <c r="M507" s="17"/>
      <c r="N507" s="17"/>
      <c r="O507" s="17"/>
      <c r="P507" s="17"/>
    </row>
    <row r="508" customFormat="false" ht="13.5" hidden="false" customHeight="false" outlineLevel="0" collapsed="false">
      <c r="I508" s="151" t="s">
        <v>742</v>
      </c>
      <c r="J508" s="151" t="s">
        <v>229</v>
      </c>
      <c r="K508" s="151" t="s">
        <v>230</v>
      </c>
      <c r="L508" s="151" t="s">
        <v>1411</v>
      </c>
      <c r="M508" s="17"/>
      <c r="N508" s="17"/>
      <c r="O508" s="17"/>
      <c r="P508" s="17"/>
    </row>
    <row r="509" customFormat="false" ht="13.5" hidden="false" customHeight="false" outlineLevel="0" collapsed="false">
      <c r="I509" s="151" t="s">
        <v>743</v>
      </c>
      <c r="J509" s="151" t="s">
        <v>283</v>
      </c>
      <c r="K509" s="151" t="s">
        <v>284</v>
      </c>
      <c r="L509" s="151" t="s">
        <v>1411</v>
      </c>
      <c r="M509" s="17"/>
      <c r="N509" s="17"/>
      <c r="O509" s="17"/>
      <c r="P509" s="17"/>
    </row>
    <row r="510" customFormat="false" ht="41.25" hidden="false" customHeight="false" outlineLevel="0" collapsed="false">
      <c r="I510" s="151" t="s">
        <v>744</v>
      </c>
      <c r="J510" s="151" t="s">
        <v>210</v>
      </c>
      <c r="K510" s="151" t="s">
        <v>211</v>
      </c>
      <c r="L510" s="151" t="s">
        <v>1588</v>
      </c>
      <c r="M510" s="17"/>
      <c r="N510" s="17"/>
      <c r="O510" s="17"/>
      <c r="P510" s="17"/>
    </row>
    <row r="511" customFormat="false" ht="13.5" hidden="false" customHeight="false" outlineLevel="0" collapsed="false">
      <c r="I511" s="151" t="s">
        <v>745</v>
      </c>
      <c r="J511" s="151" t="s">
        <v>137</v>
      </c>
      <c r="K511" s="151" t="s">
        <v>138</v>
      </c>
      <c r="L511" s="151" t="s">
        <v>1411</v>
      </c>
      <c r="M511" s="17"/>
      <c r="N511" s="17"/>
      <c r="O511" s="17"/>
      <c r="P511" s="17"/>
    </row>
    <row r="512" customFormat="false" ht="13.5" hidden="false" customHeight="false" outlineLevel="0" collapsed="false">
      <c r="I512" s="151" t="s">
        <v>746</v>
      </c>
      <c r="J512" s="151" t="s">
        <v>210</v>
      </c>
      <c r="K512" s="151" t="s">
        <v>211</v>
      </c>
      <c r="L512" s="151" t="s">
        <v>1411</v>
      </c>
      <c r="M512" s="17"/>
      <c r="N512" s="17"/>
      <c r="O512" s="17"/>
      <c r="P512" s="17"/>
    </row>
    <row r="513" customFormat="false" ht="13.5" hidden="false" customHeight="false" outlineLevel="0" collapsed="false">
      <c r="I513" s="151" t="s">
        <v>747</v>
      </c>
      <c r="J513" s="151" t="s">
        <v>359</v>
      </c>
      <c r="K513" s="151" t="s">
        <v>377</v>
      </c>
      <c r="L513" s="151" t="s">
        <v>1411</v>
      </c>
      <c r="M513" s="17"/>
      <c r="N513" s="17"/>
      <c r="O513" s="17"/>
      <c r="P513" s="17"/>
    </row>
    <row r="514" customFormat="false" ht="13.5" hidden="false" customHeight="false" outlineLevel="0" collapsed="false">
      <c r="I514" s="151" t="s">
        <v>748</v>
      </c>
      <c r="J514" s="151" t="s">
        <v>220</v>
      </c>
      <c r="K514" s="151" t="s">
        <v>221</v>
      </c>
      <c r="L514" s="151" t="s">
        <v>1411</v>
      </c>
      <c r="M514" s="17"/>
      <c r="N514" s="17"/>
      <c r="O514" s="17"/>
      <c r="P514" s="17"/>
    </row>
    <row r="515" customFormat="false" ht="13.5" hidden="false" customHeight="false" outlineLevel="0" collapsed="false">
      <c r="I515" s="151" t="s">
        <v>749</v>
      </c>
      <c r="J515" s="151" t="s">
        <v>232</v>
      </c>
      <c r="K515" s="151" t="s">
        <v>263</v>
      </c>
      <c r="L515" s="151" t="s">
        <v>1411</v>
      </c>
      <c r="M515" s="17"/>
      <c r="N515" s="17"/>
      <c r="O515" s="17"/>
      <c r="P515" s="17"/>
    </row>
    <row r="516" customFormat="false" ht="13.5" hidden="false" customHeight="false" outlineLevel="0" collapsed="false">
      <c r="I516" s="151" t="s">
        <v>750</v>
      </c>
      <c r="J516" s="151" t="s">
        <v>229</v>
      </c>
      <c r="K516" s="151" t="s">
        <v>230</v>
      </c>
      <c r="L516" s="151" t="s">
        <v>1411</v>
      </c>
      <c r="M516" s="17"/>
      <c r="N516" s="17"/>
      <c r="O516" s="17"/>
      <c r="P516" s="17"/>
    </row>
    <row r="517" customFormat="false" ht="13.5" hidden="false" customHeight="false" outlineLevel="0" collapsed="false">
      <c r="I517" s="151" t="s">
        <v>751</v>
      </c>
      <c r="J517" s="151" t="s">
        <v>188</v>
      </c>
      <c r="K517" s="151" t="s">
        <v>189</v>
      </c>
      <c r="L517" s="151" t="s">
        <v>1411</v>
      </c>
      <c r="M517" s="17"/>
      <c r="N517" s="17"/>
      <c r="O517" s="17"/>
      <c r="P517" s="17"/>
    </row>
    <row r="518" customFormat="false" ht="27" hidden="false" customHeight="false" outlineLevel="0" collapsed="false">
      <c r="I518" s="151" t="s">
        <v>752</v>
      </c>
      <c r="J518" s="151" t="s">
        <v>553</v>
      </c>
      <c r="K518" s="151" t="s">
        <v>214</v>
      </c>
      <c r="L518" s="151" t="s">
        <v>1411</v>
      </c>
      <c r="M518" s="17"/>
      <c r="N518" s="17"/>
      <c r="O518" s="17"/>
      <c r="P518" s="17"/>
    </row>
    <row r="519" customFormat="false" ht="13.5" hidden="false" customHeight="false" outlineLevel="0" collapsed="false">
      <c r="I519" s="151" t="s">
        <v>753</v>
      </c>
      <c r="J519" s="151" t="s">
        <v>232</v>
      </c>
      <c r="K519" s="151" t="s">
        <v>263</v>
      </c>
      <c r="L519" s="151" t="s">
        <v>1411</v>
      </c>
      <c r="M519" s="17"/>
      <c r="N519" s="17"/>
      <c r="O519" s="17"/>
      <c r="P519" s="17"/>
    </row>
    <row r="520" customFormat="false" ht="13.5" hidden="false" customHeight="false" outlineLevel="0" collapsed="false">
      <c r="I520" s="151" t="s">
        <v>754</v>
      </c>
      <c r="J520" s="151" t="s">
        <v>220</v>
      </c>
      <c r="K520" s="151" t="s">
        <v>221</v>
      </c>
      <c r="L520" s="151" t="s">
        <v>1411</v>
      </c>
      <c r="M520" s="17"/>
      <c r="N520" s="17"/>
      <c r="O520" s="17"/>
      <c r="P520" s="17"/>
    </row>
    <row r="521" customFormat="false" ht="13.5" hidden="false" customHeight="false" outlineLevel="0" collapsed="false">
      <c r="I521" s="151" t="s">
        <v>755</v>
      </c>
      <c r="J521" s="151" t="s">
        <v>259</v>
      </c>
      <c r="K521" s="151" t="s">
        <v>260</v>
      </c>
      <c r="L521" s="151" t="s">
        <v>1411</v>
      </c>
      <c r="M521" s="17"/>
      <c r="N521" s="17"/>
      <c r="O521" s="17"/>
      <c r="P521" s="17"/>
    </row>
    <row r="522" customFormat="false" ht="27" hidden="false" customHeight="false" outlineLevel="0" collapsed="false">
      <c r="I522" s="151" t="s">
        <v>756</v>
      </c>
      <c r="J522" s="151" t="s">
        <v>149</v>
      </c>
      <c r="K522" s="151" t="s">
        <v>150</v>
      </c>
      <c r="L522" s="151" t="s">
        <v>1411</v>
      </c>
      <c r="M522" s="17"/>
      <c r="N522" s="17"/>
      <c r="O522" s="17"/>
      <c r="P522" s="17"/>
    </row>
    <row r="523" customFormat="false" ht="13.5" hidden="false" customHeight="false" outlineLevel="0" collapsed="false">
      <c r="I523" s="151" t="s">
        <v>757</v>
      </c>
      <c r="J523" s="151" t="s">
        <v>232</v>
      </c>
      <c r="K523" s="151" t="s">
        <v>205</v>
      </c>
      <c r="L523" s="151" t="s">
        <v>1411</v>
      </c>
      <c r="M523" s="17"/>
      <c r="N523" s="17"/>
      <c r="O523" s="17"/>
      <c r="P523" s="17"/>
    </row>
    <row r="524" customFormat="false" ht="13.5" hidden="false" customHeight="false" outlineLevel="0" collapsed="false">
      <c r="I524" s="151" t="s">
        <v>758</v>
      </c>
      <c r="J524" s="151" t="s">
        <v>196</v>
      </c>
      <c r="K524" s="151" t="s">
        <v>197</v>
      </c>
      <c r="L524" s="151" t="s">
        <v>1411</v>
      </c>
      <c r="M524" s="17"/>
      <c r="N524" s="17"/>
      <c r="O524" s="17"/>
      <c r="P524" s="17"/>
    </row>
    <row r="525" customFormat="false" ht="13.5" hidden="false" customHeight="false" outlineLevel="0" collapsed="false">
      <c r="I525" s="151" t="s">
        <v>759</v>
      </c>
      <c r="J525" s="151" t="s">
        <v>196</v>
      </c>
      <c r="K525" s="151" t="s">
        <v>350</v>
      </c>
      <c r="L525" s="151" t="s">
        <v>1411</v>
      </c>
      <c r="M525" s="17"/>
      <c r="N525" s="17"/>
      <c r="O525" s="17"/>
      <c r="P525" s="17"/>
    </row>
    <row r="526" customFormat="false" ht="27" hidden="false" customHeight="false" outlineLevel="0" collapsed="false">
      <c r="I526" s="151" t="s">
        <v>760</v>
      </c>
      <c r="J526" s="151" t="s">
        <v>476</v>
      </c>
      <c r="K526" s="151" t="s">
        <v>214</v>
      </c>
      <c r="L526" s="151" t="s">
        <v>476</v>
      </c>
      <c r="M526" s="17"/>
      <c r="N526" s="17"/>
      <c r="O526" s="17"/>
      <c r="P526" s="17"/>
    </row>
    <row r="527" customFormat="false" ht="27" hidden="false" customHeight="false" outlineLevel="0" collapsed="false">
      <c r="I527" s="151" t="s">
        <v>761</v>
      </c>
      <c r="J527" s="151" t="s">
        <v>210</v>
      </c>
      <c r="K527" s="151" t="s">
        <v>211</v>
      </c>
      <c r="L527" s="151" t="s">
        <v>1586</v>
      </c>
      <c r="M527" s="17"/>
      <c r="N527" s="17"/>
      <c r="O527" s="17"/>
      <c r="P527" s="17"/>
    </row>
    <row r="528" customFormat="false" ht="13.5" hidden="false" customHeight="false" outlineLevel="0" collapsed="false">
      <c r="I528" s="151" t="s">
        <v>762</v>
      </c>
      <c r="J528" s="151" t="s">
        <v>166</v>
      </c>
      <c r="K528" s="151" t="s">
        <v>167</v>
      </c>
      <c r="L528" s="151" t="s">
        <v>1411</v>
      </c>
      <c r="M528" s="17"/>
      <c r="N528" s="17"/>
      <c r="O528" s="17"/>
      <c r="P528" s="17"/>
    </row>
    <row r="529" customFormat="false" ht="13.5" hidden="false" customHeight="false" outlineLevel="0" collapsed="false">
      <c r="I529" s="151" t="s">
        <v>763</v>
      </c>
      <c r="J529" s="151" t="s">
        <v>188</v>
      </c>
      <c r="K529" s="151" t="s">
        <v>189</v>
      </c>
      <c r="L529" s="151" t="s">
        <v>1411</v>
      </c>
      <c r="M529" s="17"/>
      <c r="N529" s="17"/>
      <c r="O529" s="17"/>
      <c r="P529" s="17"/>
    </row>
    <row r="530" customFormat="false" ht="13.5" hidden="false" customHeight="false" outlineLevel="0" collapsed="false">
      <c r="I530" s="151" t="s">
        <v>764</v>
      </c>
      <c r="J530" s="151" t="s">
        <v>235</v>
      </c>
      <c r="K530" s="151" t="s">
        <v>236</v>
      </c>
      <c r="L530" s="151" t="s">
        <v>1411</v>
      </c>
      <c r="M530" s="17"/>
      <c r="N530" s="17"/>
      <c r="O530" s="17"/>
      <c r="P530" s="17"/>
    </row>
    <row r="531" customFormat="false" ht="27" hidden="false" customHeight="false" outlineLevel="0" collapsed="false">
      <c r="I531" s="151" t="s">
        <v>765</v>
      </c>
      <c r="J531" s="151" t="s">
        <v>553</v>
      </c>
      <c r="K531" s="151" t="s">
        <v>214</v>
      </c>
      <c r="L531" s="151" t="s">
        <v>1411</v>
      </c>
      <c r="M531" s="17"/>
      <c r="N531" s="17"/>
      <c r="O531" s="17"/>
      <c r="P531" s="17"/>
    </row>
    <row r="532" customFormat="false" ht="13.5" hidden="false" customHeight="false" outlineLevel="0" collapsed="false">
      <c r="I532" s="151" t="s">
        <v>766</v>
      </c>
      <c r="J532" s="151" t="s">
        <v>235</v>
      </c>
      <c r="K532" s="151" t="s">
        <v>236</v>
      </c>
      <c r="L532" s="151" t="s">
        <v>1411</v>
      </c>
      <c r="M532" s="17"/>
      <c r="N532" s="17"/>
      <c r="O532" s="17"/>
      <c r="P532" s="17"/>
    </row>
    <row r="533" customFormat="false" ht="13.5" hidden="false" customHeight="false" outlineLevel="0" collapsed="false">
      <c r="I533" s="151" t="s">
        <v>767</v>
      </c>
      <c r="J533" s="151" t="s">
        <v>137</v>
      </c>
      <c r="K533" s="151" t="s">
        <v>242</v>
      </c>
      <c r="L533" s="151" t="s">
        <v>1411</v>
      </c>
      <c r="M533" s="17"/>
      <c r="N533" s="17"/>
      <c r="O533" s="17"/>
      <c r="P533" s="17"/>
    </row>
    <row r="534" customFormat="false" ht="13.5" hidden="false" customHeight="false" outlineLevel="0" collapsed="false">
      <c r="I534" s="151" t="s">
        <v>768</v>
      </c>
      <c r="J534" s="151" t="s">
        <v>210</v>
      </c>
      <c r="K534" s="151" t="s">
        <v>211</v>
      </c>
      <c r="L534" s="151" t="s">
        <v>1411</v>
      </c>
      <c r="M534" s="17"/>
      <c r="N534" s="17"/>
      <c r="O534" s="17"/>
      <c r="P534" s="17"/>
    </row>
    <row r="535" customFormat="false" ht="13.5" hidden="false" customHeight="false" outlineLevel="0" collapsed="false">
      <c r="I535" s="151" t="s">
        <v>769</v>
      </c>
      <c r="J535" s="151" t="s">
        <v>171</v>
      </c>
      <c r="K535" s="151" t="s">
        <v>172</v>
      </c>
      <c r="L535" s="151" t="s">
        <v>1411</v>
      </c>
      <c r="M535" s="17"/>
      <c r="N535" s="17"/>
      <c r="O535" s="17"/>
      <c r="P535" s="17"/>
    </row>
    <row r="536" customFormat="false" ht="13.5" hidden="false" customHeight="false" outlineLevel="0" collapsed="false">
      <c r="I536" s="151" t="s">
        <v>770</v>
      </c>
      <c r="J536" s="151" t="s">
        <v>229</v>
      </c>
      <c r="K536" s="151" t="s">
        <v>230</v>
      </c>
      <c r="L536" s="151" t="s">
        <v>1589</v>
      </c>
      <c r="M536" s="17"/>
      <c r="N536" s="17"/>
      <c r="O536" s="17"/>
      <c r="P536" s="17"/>
    </row>
    <row r="537" customFormat="false" ht="13.5" hidden="false" customHeight="false" outlineLevel="0" collapsed="false">
      <c r="I537" s="151" t="s">
        <v>771</v>
      </c>
      <c r="J537" s="151" t="s">
        <v>291</v>
      </c>
      <c r="K537" s="151" t="s">
        <v>292</v>
      </c>
      <c r="L537" s="151" t="s">
        <v>1411</v>
      </c>
      <c r="M537" s="17"/>
      <c r="N537" s="17"/>
      <c r="O537" s="17"/>
      <c r="P537" s="17"/>
    </row>
    <row r="538" customFormat="false" ht="27" hidden="false" customHeight="false" outlineLevel="0" collapsed="false">
      <c r="I538" s="151" t="s">
        <v>772</v>
      </c>
      <c r="J538" s="151" t="s">
        <v>210</v>
      </c>
      <c r="K538" s="151" t="s">
        <v>211</v>
      </c>
      <c r="L538" s="151" t="s">
        <v>1586</v>
      </c>
      <c r="M538" s="17"/>
      <c r="N538" s="17"/>
      <c r="O538" s="17"/>
      <c r="P538" s="17"/>
    </row>
    <row r="539" customFormat="false" ht="13.5" hidden="false" customHeight="false" outlineLevel="0" collapsed="false">
      <c r="I539" s="151" t="s">
        <v>773</v>
      </c>
      <c r="J539" s="151" t="s">
        <v>291</v>
      </c>
      <c r="K539" s="151" t="s">
        <v>292</v>
      </c>
      <c r="L539" s="151" t="s">
        <v>1411</v>
      </c>
      <c r="M539" s="17"/>
      <c r="N539" s="17"/>
      <c r="O539" s="17"/>
      <c r="P539" s="17"/>
    </row>
    <row r="540" customFormat="false" ht="13.5" hidden="false" customHeight="false" outlineLevel="0" collapsed="false">
      <c r="I540" s="151" t="s">
        <v>774</v>
      </c>
      <c r="J540" s="151" t="s">
        <v>359</v>
      </c>
      <c r="K540" s="151" t="s">
        <v>360</v>
      </c>
      <c r="L540" s="151" t="s">
        <v>1591</v>
      </c>
      <c r="M540" s="17"/>
      <c r="N540" s="17"/>
      <c r="O540" s="17"/>
      <c r="P540" s="17"/>
    </row>
    <row r="541" customFormat="false" ht="27" hidden="false" customHeight="false" outlineLevel="0" collapsed="false">
      <c r="I541" s="151" t="s">
        <v>775</v>
      </c>
      <c r="J541" s="151" t="s">
        <v>149</v>
      </c>
      <c r="K541" s="151" t="s">
        <v>150</v>
      </c>
      <c r="L541" s="151" t="s">
        <v>1411</v>
      </c>
      <c r="M541" s="17"/>
      <c r="N541" s="17"/>
      <c r="O541" s="17"/>
      <c r="P541" s="17"/>
    </row>
    <row r="542" customFormat="false" ht="13.5" hidden="false" customHeight="false" outlineLevel="0" collapsed="false">
      <c r="I542" s="151" t="s">
        <v>776</v>
      </c>
      <c r="J542" s="151" t="s">
        <v>196</v>
      </c>
      <c r="K542" s="151" t="s">
        <v>197</v>
      </c>
      <c r="L542" s="151" t="s">
        <v>1411</v>
      </c>
      <c r="M542" s="17"/>
      <c r="N542" s="17"/>
      <c r="O542" s="17"/>
      <c r="P542" s="17"/>
    </row>
    <row r="543" customFormat="false" ht="27" hidden="false" customHeight="false" outlineLevel="0" collapsed="false">
      <c r="I543" s="151" t="s">
        <v>777</v>
      </c>
      <c r="J543" s="151" t="s">
        <v>149</v>
      </c>
      <c r="K543" s="151" t="s">
        <v>150</v>
      </c>
      <c r="L543" s="151" t="s">
        <v>1411</v>
      </c>
      <c r="M543" s="17"/>
      <c r="N543" s="17"/>
      <c r="O543" s="17"/>
      <c r="P543" s="17"/>
    </row>
    <row r="544" customFormat="false" ht="13.5" hidden="false" customHeight="false" outlineLevel="0" collapsed="false">
      <c r="I544" s="151" t="s">
        <v>778</v>
      </c>
      <c r="J544" s="151" t="s">
        <v>299</v>
      </c>
      <c r="K544" s="151" t="s">
        <v>300</v>
      </c>
      <c r="L544" s="151" t="s">
        <v>1411</v>
      </c>
      <c r="M544" s="17"/>
      <c r="N544" s="17"/>
      <c r="O544" s="17"/>
      <c r="P544" s="17"/>
    </row>
    <row r="545" customFormat="false" ht="13.5" hidden="false" customHeight="false" outlineLevel="0" collapsed="false">
      <c r="I545" s="151" t="s">
        <v>779</v>
      </c>
      <c r="J545" s="151" t="s">
        <v>232</v>
      </c>
      <c r="K545" s="151" t="s">
        <v>233</v>
      </c>
      <c r="L545" s="151" t="s">
        <v>1411</v>
      </c>
      <c r="M545" s="17"/>
      <c r="N545" s="17"/>
      <c r="O545" s="17"/>
      <c r="P545" s="17"/>
    </row>
    <row r="546" customFormat="false" ht="13.5" hidden="false" customHeight="false" outlineLevel="0" collapsed="false">
      <c r="I546" s="151" t="s">
        <v>780</v>
      </c>
      <c r="J546" s="151" t="s">
        <v>196</v>
      </c>
      <c r="K546" s="151" t="s">
        <v>197</v>
      </c>
      <c r="L546" s="151" t="s">
        <v>1411</v>
      </c>
      <c r="M546" s="17"/>
      <c r="N546" s="17"/>
      <c r="O546" s="17"/>
      <c r="P546" s="17"/>
    </row>
    <row r="547" customFormat="false" ht="13.5" hidden="false" customHeight="false" outlineLevel="0" collapsed="false">
      <c r="I547" s="151" t="s">
        <v>781</v>
      </c>
      <c r="J547" s="151" t="s">
        <v>137</v>
      </c>
      <c r="K547" s="151" t="s">
        <v>242</v>
      </c>
      <c r="L547" s="151" t="s">
        <v>1411</v>
      </c>
      <c r="M547" s="17"/>
      <c r="N547" s="17"/>
      <c r="O547" s="17"/>
      <c r="P547" s="17"/>
    </row>
    <row r="548" customFormat="false" ht="13.5" hidden="false" customHeight="false" outlineLevel="0" collapsed="false">
      <c r="I548" s="151" t="s">
        <v>782</v>
      </c>
      <c r="J548" s="151" t="s">
        <v>188</v>
      </c>
      <c r="K548" s="151" t="s">
        <v>189</v>
      </c>
      <c r="L548" s="151" t="s">
        <v>1411</v>
      </c>
      <c r="M548" s="17"/>
      <c r="N548" s="17"/>
      <c r="O548" s="17"/>
      <c r="P548" s="17"/>
    </row>
    <row r="549" customFormat="false" ht="13.5" hidden="false" customHeight="false" outlineLevel="0" collapsed="false">
      <c r="I549" s="151" t="s">
        <v>783</v>
      </c>
      <c r="J549" s="151" t="s">
        <v>188</v>
      </c>
      <c r="K549" s="151" t="s">
        <v>189</v>
      </c>
      <c r="L549" s="151" t="s">
        <v>1411</v>
      </c>
      <c r="M549" s="17"/>
      <c r="N549" s="17"/>
      <c r="O549" s="17"/>
      <c r="P549" s="17"/>
    </row>
    <row r="550" customFormat="false" ht="13.5" hidden="false" customHeight="false" outlineLevel="0" collapsed="false">
      <c r="I550" s="151" t="s">
        <v>784</v>
      </c>
      <c r="J550" s="151" t="s">
        <v>181</v>
      </c>
      <c r="K550" s="151" t="s">
        <v>182</v>
      </c>
      <c r="L550" s="151" t="s">
        <v>1411</v>
      </c>
      <c r="M550" s="17"/>
      <c r="N550" s="17"/>
      <c r="O550" s="17"/>
      <c r="P550" s="17"/>
    </row>
    <row r="551" customFormat="false" ht="41.25" hidden="false" customHeight="false" outlineLevel="0" collapsed="false">
      <c r="I551" s="151" t="s">
        <v>785</v>
      </c>
      <c r="J551" s="151" t="s">
        <v>210</v>
      </c>
      <c r="K551" s="151" t="s">
        <v>211</v>
      </c>
      <c r="L551" s="151" t="s">
        <v>1588</v>
      </c>
      <c r="M551" s="17"/>
      <c r="N551" s="17"/>
      <c r="O551" s="17"/>
      <c r="P551" s="17"/>
    </row>
    <row r="552" customFormat="false" ht="13.5" hidden="false" customHeight="false" outlineLevel="0" collapsed="false">
      <c r="I552" s="151" t="s">
        <v>786</v>
      </c>
      <c r="J552" s="151" t="s">
        <v>181</v>
      </c>
      <c r="K552" s="151" t="s">
        <v>280</v>
      </c>
      <c r="L552" s="151" t="s">
        <v>1411</v>
      </c>
      <c r="M552" s="17"/>
      <c r="N552" s="17"/>
      <c r="O552" s="17"/>
      <c r="P552" s="17"/>
    </row>
    <row r="553" customFormat="false" ht="13.5" hidden="false" customHeight="false" outlineLevel="0" collapsed="false">
      <c r="I553" s="151" t="s">
        <v>787</v>
      </c>
      <c r="J553" s="151" t="s">
        <v>216</v>
      </c>
      <c r="K553" s="151" t="s">
        <v>217</v>
      </c>
      <c r="L553" s="151" t="s">
        <v>1411</v>
      </c>
      <c r="M553" s="17"/>
      <c r="N553" s="17"/>
      <c r="O553" s="17"/>
      <c r="P553" s="17"/>
    </row>
    <row r="554" customFormat="false" ht="13.5" hidden="false" customHeight="false" outlineLevel="0" collapsed="false">
      <c r="I554" s="151" t="s">
        <v>788</v>
      </c>
      <c r="J554" s="151" t="s">
        <v>359</v>
      </c>
      <c r="K554" s="151" t="s">
        <v>377</v>
      </c>
      <c r="L554" s="151" t="s">
        <v>1411</v>
      </c>
      <c r="M554" s="17"/>
      <c r="N554" s="17"/>
      <c r="O554" s="17"/>
      <c r="P554" s="17"/>
    </row>
    <row r="555" customFormat="false" ht="13.5" hidden="false" customHeight="false" outlineLevel="0" collapsed="false">
      <c r="I555" s="151" t="s">
        <v>789</v>
      </c>
      <c r="J555" s="151" t="s">
        <v>196</v>
      </c>
      <c r="K555" s="151" t="s">
        <v>197</v>
      </c>
      <c r="L555" s="151" t="s">
        <v>1411</v>
      </c>
      <c r="M555" s="17"/>
      <c r="N555" s="17"/>
      <c r="O555" s="17"/>
      <c r="P555" s="17"/>
    </row>
    <row r="556" customFormat="false" ht="13.5" hidden="false" customHeight="false" outlineLevel="0" collapsed="false">
      <c r="I556" s="151" t="s">
        <v>790</v>
      </c>
      <c r="J556" s="151" t="s">
        <v>299</v>
      </c>
      <c r="K556" s="151" t="s">
        <v>300</v>
      </c>
      <c r="L556" s="151" t="s">
        <v>1411</v>
      </c>
      <c r="M556" s="17"/>
      <c r="N556" s="17"/>
      <c r="O556" s="17"/>
      <c r="P556" s="17"/>
    </row>
    <row r="557" customFormat="false" ht="13.5" hidden="false" customHeight="false" outlineLevel="0" collapsed="false">
      <c r="I557" s="151" t="s">
        <v>791</v>
      </c>
      <c r="J557" s="151" t="s">
        <v>210</v>
      </c>
      <c r="K557" s="151" t="s">
        <v>211</v>
      </c>
      <c r="L557" s="151" t="s">
        <v>1411</v>
      </c>
      <c r="M557" s="17"/>
      <c r="N557" s="17"/>
      <c r="O557" s="17"/>
      <c r="P557" s="17"/>
    </row>
    <row r="558" customFormat="false" ht="13.5" hidden="false" customHeight="false" outlineLevel="0" collapsed="false">
      <c r="I558" s="151" t="s">
        <v>792</v>
      </c>
      <c r="J558" s="151" t="s">
        <v>299</v>
      </c>
      <c r="K558" s="151" t="s">
        <v>300</v>
      </c>
      <c r="L558" s="151" t="s">
        <v>1411</v>
      </c>
      <c r="M558" s="17"/>
      <c r="N558" s="17"/>
      <c r="O558" s="17"/>
      <c r="P558" s="17"/>
    </row>
    <row r="559" customFormat="false" ht="27" hidden="false" customHeight="false" outlineLevel="0" collapsed="false">
      <c r="I559" s="151" t="s">
        <v>793</v>
      </c>
      <c r="J559" s="151" t="s">
        <v>192</v>
      </c>
      <c r="K559" s="151" t="s">
        <v>193</v>
      </c>
      <c r="L559" s="151" t="s">
        <v>1539</v>
      </c>
      <c r="M559" s="17"/>
      <c r="N559" s="17"/>
      <c r="O559" s="17"/>
      <c r="P559" s="17"/>
    </row>
    <row r="560" customFormat="false" ht="13.5" hidden="false" customHeight="false" outlineLevel="0" collapsed="false">
      <c r="I560" s="151" t="s">
        <v>794</v>
      </c>
      <c r="J560" s="151" t="s">
        <v>216</v>
      </c>
      <c r="K560" s="151" t="s">
        <v>217</v>
      </c>
      <c r="L560" s="151" t="s">
        <v>1411</v>
      </c>
      <c r="M560" s="17"/>
      <c r="N560" s="17"/>
      <c r="O560" s="17"/>
      <c r="P560" s="17"/>
    </row>
    <row r="561" customFormat="false" ht="13.5" hidden="false" customHeight="false" outlineLevel="0" collapsed="false">
      <c r="I561" s="151" t="s">
        <v>795</v>
      </c>
      <c r="J561" s="151" t="s">
        <v>204</v>
      </c>
      <c r="K561" s="151" t="s">
        <v>205</v>
      </c>
      <c r="L561" s="151" t="s">
        <v>1411</v>
      </c>
      <c r="M561" s="17"/>
      <c r="N561" s="17"/>
      <c r="O561" s="17"/>
      <c r="P561" s="17"/>
    </row>
    <row r="562" customFormat="false" ht="13.5" hidden="false" customHeight="false" outlineLevel="0" collapsed="false">
      <c r="I562" s="151" t="s">
        <v>796</v>
      </c>
      <c r="J562" s="151" t="s">
        <v>200</v>
      </c>
      <c r="K562" s="151" t="s">
        <v>201</v>
      </c>
      <c r="L562" s="151" t="s">
        <v>1411</v>
      </c>
      <c r="M562" s="17"/>
      <c r="N562" s="17"/>
      <c r="O562" s="17"/>
      <c r="P562" s="17"/>
    </row>
    <row r="563" customFormat="false" ht="13.5" hidden="false" customHeight="false" outlineLevel="0" collapsed="false">
      <c r="I563" s="151" t="s">
        <v>797</v>
      </c>
      <c r="J563" s="151" t="s">
        <v>188</v>
      </c>
      <c r="K563" s="151" t="s">
        <v>189</v>
      </c>
      <c r="L563" s="151" t="s">
        <v>1411</v>
      </c>
      <c r="M563" s="17"/>
      <c r="N563" s="17"/>
      <c r="O563" s="17"/>
      <c r="P563" s="17"/>
    </row>
    <row r="564" customFormat="false" ht="13.5" hidden="false" customHeight="false" outlineLevel="0" collapsed="false">
      <c r="I564" s="151" t="s">
        <v>798</v>
      </c>
      <c r="J564" s="151" t="s">
        <v>200</v>
      </c>
      <c r="K564" s="151" t="s">
        <v>201</v>
      </c>
      <c r="L564" s="151" t="s">
        <v>1411</v>
      </c>
      <c r="M564" s="17"/>
      <c r="N564" s="17"/>
      <c r="O564" s="17"/>
      <c r="P564" s="17"/>
    </row>
    <row r="565" customFormat="false" ht="27" hidden="false" customHeight="false" outlineLevel="0" collapsed="false">
      <c r="I565" s="151" t="s">
        <v>799</v>
      </c>
      <c r="J565" s="151" t="s">
        <v>166</v>
      </c>
      <c r="K565" s="151" t="s">
        <v>167</v>
      </c>
      <c r="L565" s="151" t="s">
        <v>1590</v>
      </c>
      <c r="M565" s="17"/>
      <c r="N565" s="17"/>
      <c r="O565" s="17"/>
      <c r="P565" s="17"/>
    </row>
    <row r="566" customFormat="false" ht="13.5" hidden="false" customHeight="false" outlineLevel="0" collapsed="false">
      <c r="I566" s="151" t="s">
        <v>800</v>
      </c>
      <c r="J566" s="151" t="s">
        <v>313</v>
      </c>
      <c r="K566" s="151" t="s">
        <v>314</v>
      </c>
      <c r="L566" s="151" t="s">
        <v>1411</v>
      </c>
      <c r="M566" s="17"/>
      <c r="N566" s="17"/>
      <c r="O566" s="17"/>
      <c r="P566" s="17"/>
    </row>
    <row r="567" customFormat="false" ht="13.5" hidden="false" customHeight="false" outlineLevel="0" collapsed="false">
      <c r="I567" s="151" t="s">
        <v>801</v>
      </c>
      <c r="J567" s="151" t="s">
        <v>181</v>
      </c>
      <c r="K567" s="151" t="s">
        <v>182</v>
      </c>
      <c r="L567" s="151" t="s">
        <v>1411</v>
      </c>
      <c r="M567" s="17"/>
      <c r="N567" s="17"/>
      <c r="O567" s="17"/>
      <c r="P567" s="17"/>
    </row>
    <row r="568" customFormat="false" ht="13.5" hidden="false" customHeight="false" outlineLevel="0" collapsed="false">
      <c r="I568" s="151" t="s">
        <v>802</v>
      </c>
      <c r="J568" s="151" t="s">
        <v>181</v>
      </c>
      <c r="K568" s="151" t="s">
        <v>280</v>
      </c>
      <c r="L568" s="151" t="s">
        <v>1591</v>
      </c>
      <c r="M568" s="17"/>
      <c r="N568" s="17"/>
      <c r="O568" s="17"/>
      <c r="P568" s="17"/>
    </row>
    <row r="569" customFormat="false" ht="13.5" hidden="false" customHeight="false" outlineLevel="0" collapsed="false">
      <c r="I569" s="151" t="s">
        <v>803</v>
      </c>
      <c r="J569" s="151" t="s">
        <v>137</v>
      </c>
      <c r="K569" s="151" t="s">
        <v>138</v>
      </c>
      <c r="L569" s="151" t="s">
        <v>1411</v>
      </c>
      <c r="M569" s="17"/>
      <c r="N569" s="17"/>
      <c r="O569" s="17"/>
      <c r="P569" s="17"/>
    </row>
    <row r="570" customFormat="false" ht="13.5" hidden="false" customHeight="false" outlineLevel="0" collapsed="false">
      <c r="I570" s="151" t="s">
        <v>804</v>
      </c>
      <c r="J570" s="151" t="s">
        <v>232</v>
      </c>
      <c r="K570" s="151" t="s">
        <v>263</v>
      </c>
      <c r="L570" s="151" t="s">
        <v>1411</v>
      </c>
      <c r="M570" s="17"/>
      <c r="N570" s="17"/>
      <c r="O570" s="17"/>
      <c r="P570" s="17"/>
    </row>
    <row r="571" customFormat="false" ht="13.5" hidden="false" customHeight="false" outlineLevel="0" collapsed="false">
      <c r="I571" s="151" t="s">
        <v>805</v>
      </c>
      <c r="J571" s="151" t="s">
        <v>235</v>
      </c>
      <c r="K571" s="151" t="s">
        <v>236</v>
      </c>
      <c r="L571" s="151" t="s">
        <v>1411</v>
      </c>
      <c r="M571" s="17"/>
      <c r="N571" s="17"/>
      <c r="O571" s="17"/>
      <c r="P571" s="17"/>
    </row>
    <row r="572" customFormat="false" ht="13.5" hidden="false" customHeight="false" outlineLevel="0" collapsed="false">
      <c r="I572" s="151" t="s">
        <v>806</v>
      </c>
      <c r="J572" s="151" t="s">
        <v>200</v>
      </c>
      <c r="K572" s="151" t="s">
        <v>201</v>
      </c>
      <c r="L572" s="151" t="s">
        <v>1411</v>
      </c>
      <c r="M572" s="17"/>
      <c r="N572" s="17"/>
      <c r="O572" s="17"/>
      <c r="P572" s="17"/>
    </row>
    <row r="573" customFormat="false" ht="13.5" hidden="false" customHeight="false" outlineLevel="0" collapsed="false">
      <c r="I573" s="151" t="s">
        <v>807</v>
      </c>
      <c r="J573" s="151" t="s">
        <v>200</v>
      </c>
      <c r="K573" s="151" t="s">
        <v>201</v>
      </c>
      <c r="L573" s="151" t="s">
        <v>1411</v>
      </c>
      <c r="M573" s="17"/>
      <c r="N573" s="17"/>
      <c r="O573" s="17"/>
      <c r="P573" s="17"/>
    </row>
    <row r="574" customFormat="false" ht="13.5" hidden="false" customHeight="false" outlineLevel="0" collapsed="false">
      <c r="I574" s="151" t="s">
        <v>808</v>
      </c>
      <c r="J574" s="151" t="s">
        <v>259</v>
      </c>
      <c r="K574" s="151" t="s">
        <v>260</v>
      </c>
      <c r="L574" s="151" t="s">
        <v>1411</v>
      </c>
      <c r="M574" s="17"/>
      <c r="N574" s="17"/>
      <c r="O574" s="17"/>
      <c r="P574" s="17"/>
    </row>
    <row r="575" customFormat="false" ht="13.5" hidden="false" customHeight="false" outlineLevel="0" collapsed="false">
      <c r="I575" s="151" t="s">
        <v>809</v>
      </c>
      <c r="J575" s="151" t="s">
        <v>200</v>
      </c>
      <c r="K575" s="151" t="s">
        <v>201</v>
      </c>
      <c r="L575" s="151" t="s">
        <v>1411</v>
      </c>
      <c r="M575" s="17"/>
      <c r="N575" s="17"/>
      <c r="O575" s="17"/>
      <c r="P575" s="17"/>
    </row>
    <row r="576" customFormat="false" ht="13.5" hidden="false" customHeight="false" outlineLevel="0" collapsed="false">
      <c r="I576" s="151" t="s">
        <v>810</v>
      </c>
      <c r="J576" s="151" t="s">
        <v>196</v>
      </c>
      <c r="K576" s="151" t="s">
        <v>350</v>
      </c>
      <c r="L576" s="151" t="s">
        <v>1411</v>
      </c>
      <c r="M576" s="17"/>
      <c r="N576" s="17"/>
      <c r="O576" s="17"/>
      <c r="P576" s="17"/>
    </row>
    <row r="577" customFormat="false" ht="13.5" hidden="false" customHeight="false" outlineLevel="0" collapsed="false">
      <c r="I577" s="151" t="s">
        <v>811</v>
      </c>
      <c r="J577" s="151" t="s">
        <v>137</v>
      </c>
      <c r="K577" s="151" t="s">
        <v>242</v>
      </c>
      <c r="L577" s="151" t="s">
        <v>1411</v>
      </c>
      <c r="M577" s="17"/>
      <c r="N577" s="17"/>
      <c r="O577" s="17"/>
      <c r="P577" s="17"/>
    </row>
    <row r="578" customFormat="false" ht="13.5" hidden="false" customHeight="false" outlineLevel="0" collapsed="false">
      <c r="I578" s="151" t="s">
        <v>812</v>
      </c>
      <c r="J578" s="151" t="s">
        <v>137</v>
      </c>
      <c r="K578" s="151" t="s">
        <v>305</v>
      </c>
      <c r="L578" s="151" t="s">
        <v>1411</v>
      </c>
      <c r="M578" s="17"/>
      <c r="N578" s="17"/>
      <c r="O578" s="17"/>
      <c r="P578" s="17"/>
    </row>
    <row r="579" customFormat="false" ht="13.5" hidden="false" customHeight="false" outlineLevel="0" collapsed="false">
      <c r="I579" s="151" t="s">
        <v>813</v>
      </c>
      <c r="J579" s="151" t="s">
        <v>188</v>
      </c>
      <c r="K579" s="151" t="s">
        <v>598</v>
      </c>
      <c r="L579" s="151" t="s">
        <v>1411</v>
      </c>
      <c r="M579" s="17"/>
      <c r="N579" s="17"/>
      <c r="O579" s="17"/>
      <c r="P579" s="17"/>
    </row>
    <row r="580" customFormat="false" ht="13.5" hidden="false" customHeight="false" outlineLevel="0" collapsed="false">
      <c r="I580" s="151" t="s">
        <v>814</v>
      </c>
      <c r="J580" s="151" t="s">
        <v>171</v>
      </c>
      <c r="K580" s="151" t="s">
        <v>172</v>
      </c>
      <c r="L580" s="151" t="s">
        <v>171</v>
      </c>
      <c r="M580" s="17"/>
      <c r="N580" s="17"/>
      <c r="O580" s="17"/>
      <c r="P580" s="17"/>
    </row>
    <row r="581" customFormat="false" ht="13.5" hidden="false" customHeight="false" outlineLevel="0" collapsed="false">
      <c r="I581" s="151" t="s">
        <v>815</v>
      </c>
      <c r="J581" s="151" t="s">
        <v>171</v>
      </c>
      <c r="K581" s="151" t="s">
        <v>172</v>
      </c>
      <c r="L581" s="151" t="s">
        <v>1411</v>
      </c>
      <c r="M581" s="17"/>
      <c r="N581" s="17"/>
      <c r="O581" s="17"/>
      <c r="P581" s="17"/>
    </row>
    <row r="582" customFormat="false" ht="13.5" hidden="false" customHeight="false" outlineLevel="0" collapsed="false">
      <c r="I582" s="151" t="s">
        <v>816</v>
      </c>
      <c r="J582" s="151" t="s">
        <v>171</v>
      </c>
      <c r="K582" s="151" t="s">
        <v>172</v>
      </c>
      <c r="L582" s="151" t="s">
        <v>171</v>
      </c>
      <c r="M582" s="17"/>
      <c r="N582" s="17"/>
      <c r="O582" s="17"/>
      <c r="P582" s="17"/>
    </row>
    <row r="583" customFormat="false" ht="13.5" hidden="false" customHeight="false" outlineLevel="0" collapsed="false">
      <c r="I583" s="151" t="s">
        <v>817</v>
      </c>
      <c r="J583" s="151" t="s">
        <v>235</v>
      </c>
      <c r="K583" s="151" t="s">
        <v>236</v>
      </c>
      <c r="L583" s="151" t="s">
        <v>1411</v>
      </c>
      <c r="M583" s="17"/>
      <c r="N583" s="17"/>
      <c r="O583" s="17"/>
      <c r="P583" s="17"/>
    </row>
    <row r="584" customFormat="false" ht="27" hidden="false" customHeight="false" outlineLevel="0" collapsed="false">
      <c r="I584" s="151" t="s">
        <v>818</v>
      </c>
      <c r="J584" s="151" t="s">
        <v>229</v>
      </c>
      <c r="K584" s="151" t="s">
        <v>230</v>
      </c>
      <c r="L584" s="151" t="s">
        <v>1586</v>
      </c>
      <c r="M584" s="17"/>
      <c r="N584" s="17"/>
      <c r="O584" s="17"/>
      <c r="P584" s="17"/>
    </row>
    <row r="585" customFormat="false" ht="27" hidden="false" customHeight="false" outlineLevel="0" collapsed="false">
      <c r="I585" s="151" t="s">
        <v>819</v>
      </c>
      <c r="J585" s="151" t="s">
        <v>166</v>
      </c>
      <c r="K585" s="151" t="s">
        <v>167</v>
      </c>
      <c r="L585" s="151" t="s">
        <v>1590</v>
      </c>
      <c r="M585" s="17"/>
      <c r="N585" s="17"/>
      <c r="O585" s="17"/>
      <c r="P585" s="17"/>
    </row>
    <row r="586" customFormat="false" ht="54.75" hidden="false" customHeight="false" outlineLevel="0" collapsed="false">
      <c r="I586" s="151" t="s">
        <v>820</v>
      </c>
      <c r="J586" s="151" t="s">
        <v>213</v>
      </c>
      <c r="K586" s="151" t="s">
        <v>214</v>
      </c>
      <c r="L586" s="151" t="s">
        <v>1551</v>
      </c>
      <c r="M586" s="17"/>
      <c r="N586" s="17"/>
      <c r="O586" s="17"/>
      <c r="P586" s="17"/>
    </row>
    <row r="587" customFormat="false" ht="13.5" hidden="false" customHeight="false" outlineLevel="0" collapsed="false">
      <c r="I587" s="151" t="s">
        <v>821</v>
      </c>
      <c r="J587" s="151" t="s">
        <v>232</v>
      </c>
      <c r="K587" s="151" t="s">
        <v>263</v>
      </c>
      <c r="L587" s="151" t="s">
        <v>1411</v>
      </c>
      <c r="M587" s="17"/>
      <c r="N587" s="17"/>
      <c r="O587" s="17"/>
      <c r="P587" s="17"/>
    </row>
    <row r="588" customFormat="false" ht="27" hidden="false" customHeight="false" outlineLevel="0" collapsed="false">
      <c r="I588" s="151" t="s">
        <v>822</v>
      </c>
      <c r="J588" s="151" t="s">
        <v>383</v>
      </c>
      <c r="K588" s="151" t="s">
        <v>314</v>
      </c>
      <c r="L588" s="151" t="s">
        <v>1590</v>
      </c>
      <c r="M588" s="17"/>
      <c r="N588" s="17"/>
      <c r="O588" s="17"/>
      <c r="P588" s="17"/>
    </row>
    <row r="589" customFormat="false" ht="27" hidden="false" customHeight="false" outlineLevel="0" collapsed="false">
      <c r="I589" s="151" t="s">
        <v>823</v>
      </c>
      <c r="J589" s="151" t="s">
        <v>229</v>
      </c>
      <c r="K589" s="151" t="s">
        <v>230</v>
      </c>
      <c r="L589" s="151" t="s">
        <v>1586</v>
      </c>
      <c r="M589" s="17"/>
      <c r="N589" s="17"/>
      <c r="O589" s="17"/>
      <c r="P589" s="17"/>
    </row>
    <row r="590" customFormat="false" ht="27" hidden="false" customHeight="false" outlineLevel="0" collapsed="false">
      <c r="I590" s="151" t="s">
        <v>824</v>
      </c>
      <c r="J590" s="151" t="s">
        <v>553</v>
      </c>
      <c r="K590" s="151" t="s">
        <v>214</v>
      </c>
      <c r="L590" s="151" t="s">
        <v>1411</v>
      </c>
      <c r="M590" s="17"/>
      <c r="N590" s="17"/>
      <c r="O590" s="17"/>
      <c r="P590" s="17"/>
    </row>
    <row r="591" customFormat="false" ht="13.5" hidden="false" customHeight="false" outlineLevel="0" collapsed="false">
      <c r="I591" s="151" t="s">
        <v>825</v>
      </c>
      <c r="J591" s="151" t="s">
        <v>259</v>
      </c>
      <c r="K591" s="151" t="s">
        <v>260</v>
      </c>
      <c r="L591" s="151" t="s">
        <v>1411</v>
      </c>
      <c r="M591" s="17"/>
      <c r="N591" s="17"/>
      <c r="O591" s="17"/>
      <c r="P591" s="17"/>
    </row>
    <row r="592" customFormat="false" ht="13.5" hidden="false" customHeight="false" outlineLevel="0" collapsed="false">
      <c r="I592" s="151" t="s">
        <v>826</v>
      </c>
      <c r="J592" s="151" t="s">
        <v>421</v>
      </c>
      <c r="K592" s="151" t="s">
        <v>314</v>
      </c>
      <c r="L592" s="151" t="s">
        <v>1411</v>
      </c>
      <c r="M592" s="17"/>
      <c r="N592" s="17"/>
      <c r="O592" s="17"/>
      <c r="P592" s="17"/>
    </row>
    <row r="593" customFormat="false" ht="27" hidden="false" customHeight="false" outlineLevel="0" collapsed="false">
      <c r="I593" s="151" t="s">
        <v>827</v>
      </c>
      <c r="J593" s="151" t="s">
        <v>476</v>
      </c>
      <c r="K593" s="151" t="s">
        <v>214</v>
      </c>
      <c r="L593" s="151" t="s">
        <v>476</v>
      </c>
      <c r="M593" s="17"/>
      <c r="N593" s="17"/>
      <c r="O593" s="17"/>
      <c r="P593" s="17"/>
    </row>
    <row r="594" customFormat="false" ht="13.5" hidden="false" customHeight="false" outlineLevel="0" collapsed="false">
      <c r="I594" s="151" t="s">
        <v>828</v>
      </c>
      <c r="J594" s="151" t="s">
        <v>196</v>
      </c>
      <c r="K594" s="151" t="s">
        <v>197</v>
      </c>
      <c r="L594" s="151" t="s">
        <v>1411</v>
      </c>
      <c r="M594" s="17"/>
      <c r="N594" s="17"/>
      <c r="O594" s="17"/>
      <c r="P594" s="17"/>
    </row>
    <row r="595" customFormat="false" ht="13.5" hidden="false" customHeight="false" outlineLevel="0" collapsed="false">
      <c r="I595" s="151" t="s">
        <v>829</v>
      </c>
      <c r="J595" s="151" t="s">
        <v>196</v>
      </c>
      <c r="K595" s="151" t="s">
        <v>197</v>
      </c>
      <c r="L595" s="151" t="s">
        <v>1411</v>
      </c>
      <c r="M595" s="17"/>
      <c r="N595" s="17"/>
      <c r="O595" s="17"/>
      <c r="P595" s="17"/>
    </row>
    <row r="596" customFormat="false" ht="13.5" hidden="false" customHeight="false" outlineLevel="0" collapsed="false">
      <c r="I596" s="151" t="s">
        <v>830</v>
      </c>
      <c r="J596" s="151" t="s">
        <v>291</v>
      </c>
      <c r="K596" s="151" t="s">
        <v>292</v>
      </c>
      <c r="L596" s="151" t="s">
        <v>1411</v>
      </c>
      <c r="M596" s="17"/>
      <c r="N596" s="17"/>
      <c r="O596" s="17"/>
      <c r="P596" s="17"/>
    </row>
    <row r="597" customFormat="false" ht="13.5" hidden="false" customHeight="false" outlineLevel="0" collapsed="false">
      <c r="I597" s="151" t="s">
        <v>831</v>
      </c>
      <c r="J597" s="151" t="s">
        <v>181</v>
      </c>
      <c r="K597" s="151" t="s">
        <v>182</v>
      </c>
      <c r="L597" s="151" t="s">
        <v>1411</v>
      </c>
      <c r="M597" s="17"/>
      <c r="N597" s="17"/>
      <c r="O597" s="17"/>
      <c r="P597" s="17"/>
    </row>
    <row r="598" customFormat="false" ht="13.5" hidden="false" customHeight="false" outlineLevel="0" collapsed="false">
      <c r="I598" s="151" t="s">
        <v>832</v>
      </c>
      <c r="J598" s="151" t="s">
        <v>232</v>
      </c>
      <c r="K598" s="151" t="s">
        <v>263</v>
      </c>
      <c r="L598" s="151" t="s">
        <v>1411</v>
      </c>
      <c r="M598" s="17"/>
      <c r="N598" s="17"/>
      <c r="O598" s="17"/>
      <c r="P598" s="17"/>
    </row>
    <row r="599" customFormat="false" ht="13.5" hidden="false" customHeight="false" outlineLevel="0" collapsed="false">
      <c r="I599" s="151" t="s">
        <v>833</v>
      </c>
      <c r="J599" s="151" t="s">
        <v>232</v>
      </c>
      <c r="K599" s="151" t="s">
        <v>263</v>
      </c>
      <c r="L599" s="151" t="s">
        <v>1411</v>
      </c>
      <c r="M599" s="17"/>
      <c r="N599" s="17"/>
      <c r="O599" s="17"/>
      <c r="P599" s="17"/>
    </row>
    <row r="600" customFormat="false" ht="13.5" hidden="false" customHeight="false" outlineLevel="0" collapsed="false">
      <c r="I600" s="151" t="s">
        <v>834</v>
      </c>
      <c r="J600" s="151" t="s">
        <v>232</v>
      </c>
      <c r="K600" s="151" t="s">
        <v>263</v>
      </c>
      <c r="L600" s="151" t="s">
        <v>1411</v>
      </c>
      <c r="M600" s="17"/>
      <c r="N600" s="17"/>
      <c r="O600" s="17"/>
      <c r="P600" s="17"/>
    </row>
    <row r="601" customFormat="false" ht="13.5" hidden="false" customHeight="false" outlineLevel="0" collapsed="false">
      <c r="I601" s="151" t="s">
        <v>835</v>
      </c>
      <c r="J601" s="151" t="s">
        <v>137</v>
      </c>
      <c r="K601" s="151" t="s">
        <v>242</v>
      </c>
      <c r="L601" s="151" t="s">
        <v>1411</v>
      </c>
      <c r="M601" s="17"/>
      <c r="N601" s="17"/>
      <c r="O601" s="17"/>
      <c r="P601" s="17"/>
    </row>
    <row r="602" customFormat="false" ht="13.5" hidden="false" customHeight="false" outlineLevel="0" collapsed="false">
      <c r="I602" s="151" t="s">
        <v>836</v>
      </c>
      <c r="J602" s="151" t="s">
        <v>181</v>
      </c>
      <c r="K602" s="151" t="s">
        <v>182</v>
      </c>
      <c r="L602" s="151" t="s">
        <v>1411</v>
      </c>
      <c r="M602" s="17"/>
      <c r="N602" s="17"/>
      <c r="O602" s="17"/>
      <c r="P602" s="17"/>
    </row>
    <row r="603" customFormat="false" ht="13.5" hidden="false" customHeight="false" outlineLevel="0" collapsed="false">
      <c r="I603" s="151" t="s">
        <v>837</v>
      </c>
      <c r="J603" s="151" t="s">
        <v>291</v>
      </c>
      <c r="K603" s="151" t="s">
        <v>292</v>
      </c>
      <c r="L603" s="151" t="s">
        <v>1593</v>
      </c>
      <c r="M603" s="17"/>
      <c r="N603" s="17"/>
      <c r="O603" s="17"/>
      <c r="P603" s="17"/>
    </row>
    <row r="604" customFormat="false" ht="13.5" hidden="false" customHeight="false" outlineLevel="0" collapsed="false">
      <c r="I604" s="151" t="s">
        <v>838</v>
      </c>
      <c r="J604" s="151" t="s">
        <v>283</v>
      </c>
      <c r="K604" s="151" t="s">
        <v>284</v>
      </c>
      <c r="L604" s="151" t="s">
        <v>1411</v>
      </c>
      <c r="M604" s="17"/>
      <c r="N604" s="17"/>
      <c r="O604" s="17"/>
      <c r="P604" s="17"/>
    </row>
    <row r="605" customFormat="false" ht="13.5" hidden="false" customHeight="false" outlineLevel="0" collapsed="false">
      <c r="I605" s="151" t="s">
        <v>839</v>
      </c>
      <c r="J605" s="151" t="s">
        <v>291</v>
      </c>
      <c r="K605" s="151" t="s">
        <v>292</v>
      </c>
      <c r="L605" s="151" t="s">
        <v>1411</v>
      </c>
      <c r="M605" s="17"/>
      <c r="N605" s="17"/>
      <c r="O605" s="17"/>
      <c r="P605" s="17"/>
    </row>
    <row r="606" customFormat="false" ht="13.5" hidden="false" customHeight="false" outlineLevel="0" collapsed="false">
      <c r="I606" s="151" t="s">
        <v>840</v>
      </c>
      <c r="J606" s="151" t="s">
        <v>204</v>
      </c>
      <c r="K606" s="151" t="s">
        <v>205</v>
      </c>
      <c r="L606" s="151" t="s">
        <v>1411</v>
      </c>
      <c r="M606" s="17"/>
      <c r="N606" s="17"/>
      <c r="O606" s="17"/>
      <c r="P606" s="17"/>
    </row>
    <row r="607" customFormat="false" ht="13.5" hidden="false" customHeight="false" outlineLevel="0" collapsed="false">
      <c r="I607" s="151" t="s">
        <v>841</v>
      </c>
      <c r="J607" s="151" t="s">
        <v>291</v>
      </c>
      <c r="K607" s="151" t="s">
        <v>292</v>
      </c>
      <c r="L607" s="151" t="s">
        <v>1411</v>
      </c>
      <c r="M607" s="17"/>
      <c r="N607" s="17"/>
      <c r="O607" s="17"/>
      <c r="P607" s="17"/>
    </row>
    <row r="608" customFormat="false" ht="13.5" hidden="false" customHeight="false" outlineLevel="0" collapsed="false">
      <c r="I608" s="151" t="s">
        <v>842</v>
      </c>
      <c r="J608" s="151" t="s">
        <v>181</v>
      </c>
      <c r="K608" s="151" t="s">
        <v>182</v>
      </c>
      <c r="L608" s="151" t="s">
        <v>1585</v>
      </c>
      <c r="M608" s="17"/>
      <c r="N608" s="17"/>
      <c r="O608" s="17"/>
      <c r="P608" s="17"/>
    </row>
    <row r="609" customFormat="false" ht="27" hidden="false" customHeight="false" outlineLevel="0" collapsed="false">
      <c r="I609" s="151" t="s">
        <v>843</v>
      </c>
      <c r="J609" s="151" t="s">
        <v>229</v>
      </c>
      <c r="K609" s="151" t="s">
        <v>230</v>
      </c>
      <c r="L609" s="151" t="s">
        <v>1586</v>
      </c>
      <c r="M609" s="17"/>
      <c r="N609" s="17"/>
      <c r="O609" s="17"/>
      <c r="P609" s="17"/>
    </row>
    <row r="610" customFormat="false" ht="54.75" hidden="false" customHeight="false" outlineLevel="0" collapsed="false">
      <c r="I610" s="151" t="s">
        <v>844</v>
      </c>
      <c r="J610" s="151" t="s">
        <v>213</v>
      </c>
      <c r="K610" s="151" t="s">
        <v>214</v>
      </c>
      <c r="L610" s="151" t="s">
        <v>1551</v>
      </c>
      <c r="M610" s="17"/>
      <c r="N610" s="17"/>
      <c r="O610" s="17"/>
      <c r="P610" s="17"/>
    </row>
    <row r="611" customFormat="false" ht="13.5" hidden="false" customHeight="false" outlineLevel="0" collapsed="false">
      <c r="I611" s="151" t="s">
        <v>845</v>
      </c>
      <c r="J611" s="151" t="s">
        <v>313</v>
      </c>
      <c r="K611" s="151" t="s">
        <v>314</v>
      </c>
      <c r="L611" s="151" t="s">
        <v>1411</v>
      </c>
      <c r="M611" s="17"/>
      <c r="N611" s="17"/>
      <c r="O611" s="17"/>
      <c r="P611" s="17"/>
    </row>
    <row r="612" customFormat="false" ht="13.5" hidden="false" customHeight="false" outlineLevel="0" collapsed="false">
      <c r="I612" s="151" t="s">
        <v>846</v>
      </c>
      <c r="J612" s="151" t="s">
        <v>359</v>
      </c>
      <c r="K612" s="151" t="s">
        <v>360</v>
      </c>
      <c r="L612" s="151" t="s">
        <v>1591</v>
      </c>
      <c r="M612" s="17"/>
      <c r="N612" s="17"/>
      <c r="O612" s="17"/>
      <c r="P612" s="17"/>
    </row>
    <row r="613" customFormat="false" ht="13.5" hidden="false" customHeight="false" outlineLevel="0" collapsed="false">
      <c r="I613" s="151" t="s">
        <v>847</v>
      </c>
      <c r="J613" s="151" t="s">
        <v>188</v>
      </c>
      <c r="K613" s="151" t="s">
        <v>189</v>
      </c>
      <c r="L613" s="151" t="s">
        <v>1411</v>
      </c>
      <c r="M613" s="17"/>
      <c r="N613" s="17"/>
      <c r="O613" s="17"/>
      <c r="P613" s="17"/>
    </row>
    <row r="614" customFormat="false" ht="41.25" hidden="false" customHeight="false" outlineLevel="0" collapsed="false">
      <c r="I614" s="151" t="s">
        <v>848</v>
      </c>
      <c r="J614" s="151" t="s">
        <v>210</v>
      </c>
      <c r="K614" s="151" t="s">
        <v>211</v>
      </c>
      <c r="L614" s="151" t="s">
        <v>1588</v>
      </c>
      <c r="M614" s="17"/>
      <c r="N614" s="17"/>
      <c r="O614" s="17"/>
      <c r="P614" s="17"/>
    </row>
    <row r="615" customFormat="false" ht="13.5" hidden="false" customHeight="false" outlineLevel="0" collapsed="false">
      <c r="I615" s="151" t="s">
        <v>849</v>
      </c>
      <c r="J615" s="151" t="s">
        <v>232</v>
      </c>
      <c r="K615" s="151" t="s">
        <v>263</v>
      </c>
      <c r="L615" s="151" t="s">
        <v>1411</v>
      </c>
      <c r="M615" s="17"/>
      <c r="N615" s="17"/>
      <c r="O615" s="17"/>
      <c r="P615" s="17"/>
    </row>
    <row r="616" customFormat="false" ht="13.5" hidden="false" customHeight="false" outlineLevel="0" collapsed="false">
      <c r="I616" s="151" t="s">
        <v>850</v>
      </c>
      <c r="J616" s="151" t="s">
        <v>235</v>
      </c>
      <c r="K616" s="151" t="s">
        <v>236</v>
      </c>
      <c r="L616" s="151" t="s">
        <v>1411</v>
      </c>
      <c r="M616" s="17"/>
      <c r="N616" s="17"/>
      <c r="O616" s="17"/>
      <c r="P616" s="17"/>
    </row>
    <row r="617" customFormat="false" ht="13.5" hidden="false" customHeight="false" outlineLevel="0" collapsed="false">
      <c r="I617" s="151" t="s">
        <v>851</v>
      </c>
      <c r="J617" s="151" t="s">
        <v>137</v>
      </c>
      <c r="K617" s="151" t="s">
        <v>159</v>
      </c>
      <c r="L617" s="151" t="s">
        <v>171</v>
      </c>
      <c r="M617" s="17"/>
      <c r="N617" s="17"/>
      <c r="O617" s="17"/>
      <c r="P617" s="17"/>
    </row>
    <row r="618" customFormat="false" ht="27" hidden="false" customHeight="false" outlineLevel="0" collapsed="false">
      <c r="I618" s="151" t="s">
        <v>852</v>
      </c>
      <c r="J618" s="151" t="s">
        <v>137</v>
      </c>
      <c r="K618" s="151" t="s">
        <v>159</v>
      </c>
      <c r="L618" s="151" t="s">
        <v>1584</v>
      </c>
      <c r="M618" s="17"/>
      <c r="N618" s="17"/>
      <c r="O618" s="17"/>
      <c r="P618" s="17"/>
    </row>
    <row r="619" customFormat="false" ht="27" hidden="false" customHeight="false" outlineLevel="0" collapsed="false">
      <c r="I619" s="151" t="s">
        <v>853</v>
      </c>
      <c r="J619" s="151" t="s">
        <v>149</v>
      </c>
      <c r="K619" s="151" t="s">
        <v>150</v>
      </c>
      <c r="L619" s="151" t="s">
        <v>1411</v>
      </c>
      <c r="M619" s="17"/>
      <c r="N619" s="17"/>
      <c r="O619" s="17"/>
      <c r="P619" s="17"/>
    </row>
    <row r="620" customFormat="false" ht="13.5" hidden="false" customHeight="false" outlineLevel="0" collapsed="false">
      <c r="I620" s="151" t="s">
        <v>854</v>
      </c>
      <c r="J620" s="151" t="s">
        <v>232</v>
      </c>
      <c r="K620" s="151" t="s">
        <v>263</v>
      </c>
      <c r="L620" s="151" t="s">
        <v>1411</v>
      </c>
      <c r="M620" s="17"/>
      <c r="N620" s="17"/>
      <c r="O620" s="17"/>
      <c r="P620" s="17"/>
    </row>
    <row r="621" customFormat="false" ht="13.5" hidden="false" customHeight="false" outlineLevel="0" collapsed="false">
      <c r="I621" s="151" t="s">
        <v>855</v>
      </c>
      <c r="J621" s="151" t="s">
        <v>137</v>
      </c>
      <c r="K621" s="151" t="s">
        <v>138</v>
      </c>
      <c r="L621" s="151" t="s">
        <v>1411</v>
      </c>
      <c r="M621" s="17"/>
      <c r="N621" s="17"/>
      <c r="O621" s="17"/>
      <c r="P621" s="17"/>
    </row>
    <row r="622" customFormat="false" ht="13.5" hidden="false" customHeight="false" outlineLevel="0" collapsed="false">
      <c r="I622" s="151" t="s">
        <v>856</v>
      </c>
      <c r="J622" s="151" t="s">
        <v>188</v>
      </c>
      <c r="K622" s="151" t="s">
        <v>189</v>
      </c>
      <c r="L622" s="151" t="s">
        <v>1411</v>
      </c>
      <c r="M622" s="17"/>
      <c r="N622" s="17"/>
      <c r="O622" s="17"/>
      <c r="P622" s="17"/>
    </row>
    <row r="623" customFormat="false" ht="13.5" hidden="false" customHeight="false" outlineLevel="0" collapsed="false">
      <c r="I623" s="151" t="s">
        <v>857</v>
      </c>
      <c r="J623" s="151" t="s">
        <v>210</v>
      </c>
      <c r="K623" s="151" t="s">
        <v>211</v>
      </c>
      <c r="L623" s="151" t="s">
        <v>1411</v>
      </c>
      <c r="M623" s="17"/>
      <c r="N623" s="17"/>
      <c r="O623" s="17"/>
      <c r="P623" s="17"/>
    </row>
    <row r="624" customFormat="false" ht="13.5" hidden="false" customHeight="false" outlineLevel="0" collapsed="false">
      <c r="I624" s="151" t="s">
        <v>858</v>
      </c>
      <c r="J624" s="151" t="s">
        <v>176</v>
      </c>
      <c r="K624" s="151" t="s">
        <v>177</v>
      </c>
      <c r="L624" s="151" t="s">
        <v>1411</v>
      </c>
      <c r="M624" s="17"/>
      <c r="N624" s="17"/>
      <c r="O624" s="17"/>
      <c r="P624" s="17"/>
    </row>
    <row r="625" customFormat="false" ht="13.5" hidden="false" customHeight="false" outlineLevel="0" collapsed="false">
      <c r="I625" s="151" t="s">
        <v>859</v>
      </c>
      <c r="J625" s="151" t="s">
        <v>235</v>
      </c>
      <c r="K625" s="151" t="s">
        <v>236</v>
      </c>
      <c r="L625" s="151" t="s">
        <v>1411</v>
      </c>
      <c r="M625" s="17"/>
      <c r="N625" s="17"/>
      <c r="O625" s="17"/>
      <c r="P625" s="17"/>
    </row>
    <row r="626" customFormat="false" ht="41.25" hidden="false" customHeight="false" outlineLevel="0" collapsed="false">
      <c r="I626" s="151" t="s">
        <v>860</v>
      </c>
      <c r="J626" s="151" t="s">
        <v>137</v>
      </c>
      <c r="K626" s="151" t="s">
        <v>242</v>
      </c>
      <c r="L626" s="151" t="s">
        <v>1583</v>
      </c>
      <c r="M626" s="17"/>
      <c r="N626" s="17"/>
      <c r="O626" s="17"/>
      <c r="P626" s="17"/>
    </row>
    <row r="627" customFormat="false" ht="27" hidden="false" customHeight="false" outlineLevel="0" collapsed="false">
      <c r="I627" s="151" t="s">
        <v>861</v>
      </c>
      <c r="J627" s="151" t="s">
        <v>137</v>
      </c>
      <c r="K627" s="151" t="s">
        <v>159</v>
      </c>
      <c r="L627" s="151" t="s">
        <v>1584</v>
      </c>
      <c r="M627" s="17"/>
      <c r="N627" s="17"/>
      <c r="O627" s="17"/>
      <c r="P627" s="17"/>
    </row>
    <row r="628" customFormat="false" ht="13.5" hidden="false" customHeight="false" outlineLevel="0" collapsed="false">
      <c r="I628" s="151" t="s">
        <v>862</v>
      </c>
      <c r="J628" s="151" t="s">
        <v>200</v>
      </c>
      <c r="K628" s="151" t="s">
        <v>201</v>
      </c>
      <c r="L628" s="151" t="s">
        <v>1411</v>
      </c>
      <c r="M628" s="17"/>
      <c r="N628" s="17"/>
      <c r="O628" s="17"/>
      <c r="P628" s="17"/>
    </row>
    <row r="629" customFormat="false" ht="13.5" hidden="false" customHeight="false" outlineLevel="0" collapsed="false">
      <c r="I629" s="151" t="s">
        <v>863</v>
      </c>
      <c r="J629" s="151" t="s">
        <v>176</v>
      </c>
      <c r="K629" s="151" t="s">
        <v>177</v>
      </c>
      <c r="L629" s="151" t="s">
        <v>1411</v>
      </c>
      <c r="M629" s="17"/>
      <c r="N629" s="17"/>
      <c r="O629" s="17"/>
      <c r="P629" s="17"/>
    </row>
    <row r="630" customFormat="false" ht="13.5" hidden="false" customHeight="false" outlineLevel="0" collapsed="false">
      <c r="I630" s="151" t="s">
        <v>864</v>
      </c>
      <c r="J630" s="151" t="s">
        <v>188</v>
      </c>
      <c r="K630" s="151" t="s">
        <v>189</v>
      </c>
      <c r="L630" s="151" t="s">
        <v>1411</v>
      </c>
      <c r="M630" s="17"/>
      <c r="N630" s="17"/>
      <c r="O630" s="17"/>
      <c r="P630" s="17"/>
    </row>
    <row r="631" customFormat="false" ht="13.5" hidden="false" customHeight="false" outlineLevel="0" collapsed="false">
      <c r="I631" s="151" t="s">
        <v>865</v>
      </c>
      <c r="J631" s="151" t="s">
        <v>188</v>
      </c>
      <c r="K631" s="151" t="s">
        <v>189</v>
      </c>
      <c r="L631" s="151" t="s">
        <v>1411</v>
      </c>
      <c r="M631" s="17"/>
      <c r="N631" s="17"/>
      <c r="O631" s="17"/>
      <c r="P631" s="17"/>
    </row>
    <row r="632" customFormat="false" ht="13.5" hidden="false" customHeight="false" outlineLevel="0" collapsed="false">
      <c r="I632" s="151" t="s">
        <v>866</v>
      </c>
      <c r="J632" s="151" t="s">
        <v>188</v>
      </c>
      <c r="K632" s="151" t="s">
        <v>189</v>
      </c>
      <c r="L632" s="151" t="s">
        <v>1411</v>
      </c>
      <c r="M632" s="17"/>
      <c r="N632" s="17"/>
      <c r="O632" s="17"/>
      <c r="P632" s="17"/>
    </row>
    <row r="633" customFormat="false" ht="13.5" hidden="false" customHeight="false" outlineLevel="0" collapsed="false">
      <c r="I633" s="151" t="s">
        <v>867</v>
      </c>
      <c r="J633" s="151" t="s">
        <v>232</v>
      </c>
      <c r="K633" s="151" t="s">
        <v>263</v>
      </c>
      <c r="L633" s="151" t="s">
        <v>1411</v>
      </c>
      <c r="M633" s="17"/>
      <c r="N633" s="17"/>
      <c r="O633" s="17"/>
      <c r="P633" s="17"/>
    </row>
    <row r="634" customFormat="false" ht="13.5" hidden="false" customHeight="false" outlineLevel="0" collapsed="false">
      <c r="I634" s="151" t="s">
        <v>868</v>
      </c>
      <c r="J634" s="151" t="s">
        <v>188</v>
      </c>
      <c r="K634" s="151" t="s">
        <v>189</v>
      </c>
      <c r="L634" s="151" t="s">
        <v>1411</v>
      </c>
      <c r="M634" s="17"/>
      <c r="N634" s="17"/>
      <c r="O634" s="17"/>
      <c r="P634" s="17"/>
    </row>
    <row r="635" customFormat="false" ht="13.5" hidden="false" customHeight="false" outlineLevel="0" collapsed="false">
      <c r="I635" s="151" t="s">
        <v>869</v>
      </c>
      <c r="J635" s="151" t="s">
        <v>200</v>
      </c>
      <c r="K635" s="151" t="s">
        <v>201</v>
      </c>
      <c r="L635" s="151" t="s">
        <v>1411</v>
      </c>
      <c r="M635" s="17"/>
      <c r="N635" s="17"/>
      <c r="O635" s="17"/>
      <c r="P635" s="17"/>
    </row>
    <row r="636" customFormat="false" ht="13.5" hidden="false" customHeight="false" outlineLevel="0" collapsed="false">
      <c r="I636" s="151" t="s">
        <v>870</v>
      </c>
      <c r="J636" s="151" t="s">
        <v>181</v>
      </c>
      <c r="K636" s="151" t="s">
        <v>182</v>
      </c>
      <c r="L636" s="151" t="s">
        <v>1411</v>
      </c>
      <c r="M636" s="17"/>
      <c r="N636" s="17"/>
      <c r="O636" s="17"/>
      <c r="P636" s="17"/>
    </row>
    <row r="637" customFormat="false" ht="13.5" hidden="false" customHeight="false" outlineLevel="0" collapsed="false">
      <c r="I637" s="151" t="s">
        <v>871</v>
      </c>
      <c r="J637" s="151" t="s">
        <v>171</v>
      </c>
      <c r="K637" s="151" t="s">
        <v>172</v>
      </c>
      <c r="L637" s="151" t="s">
        <v>171</v>
      </c>
      <c r="M637" s="17"/>
      <c r="N637" s="17"/>
      <c r="O637" s="17"/>
      <c r="P637" s="17"/>
    </row>
    <row r="638" customFormat="false" ht="13.5" hidden="false" customHeight="false" outlineLevel="0" collapsed="false">
      <c r="I638" s="151" t="s">
        <v>872</v>
      </c>
      <c r="J638" s="151" t="s">
        <v>225</v>
      </c>
      <c r="K638" s="151" t="s">
        <v>226</v>
      </c>
      <c r="L638" s="151" t="s">
        <v>1411</v>
      </c>
      <c r="M638" s="17"/>
      <c r="N638" s="17"/>
      <c r="O638" s="17"/>
      <c r="P638" s="17"/>
    </row>
    <row r="639" customFormat="false" ht="13.5" hidden="false" customHeight="false" outlineLevel="0" collapsed="false">
      <c r="I639" s="151" t="s">
        <v>873</v>
      </c>
      <c r="J639" s="151" t="s">
        <v>232</v>
      </c>
      <c r="K639" s="151" t="s">
        <v>233</v>
      </c>
      <c r="L639" s="151" t="s">
        <v>1411</v>
      </c>
      <c r="M639" s="17"/>
      <c r="N639" s="17"/>
      <c r="O639" s="17"/>
      <c r="P639" s="17"/>
    </row>
    <row r="640" customFormat="false" ht="13.5" hidden="false" customHeight="false" outlineLevel="0" collapsed="false">
      <c r="I640" s="151" t="s">
        <v>874</v>
      </c>
      <c r="J640" s="151" t="s">
        <v>204</v>
      </c>
      <c r="K640" s="151" t="s">
        <v>205</v>
      </c>
      <c r="L640" s="151" t="s">
        <v>1411</v>
      </c>
      <c r="M640" s="17"/>
      <c r="N640" s="17"/>
      <c r="O640" s="17"/>
      <c r="P640" s="17"/>
    </row>
    <row r="641" customFormat="false" ht="13.5" hidden="false" customHeight="false" outlineLevel="0" collapsed="false">
      <c r="I641" s="151" t="s">
        <v>875</v>
      </c>
      <c r="J641" s="151" t="s">
        <v>171</v>
      </c>
      <c r="K641" s="151" t="s">
        <v>172</v>
      </c>
      <c r="L641" s="151" t="s">
        <v>1411</v>
      </c>
      <c r="M641" s="17"/>
      <c r="N641" s="17"/>
      <c r="O641" s="17"/>
      <c r="P641" s="17"/>
    </row>
    <row r="642" customFormat="false" ht="13.5" hidden="false" customHeight="false" outlineLevel="0" collapsed="false">
      <c r="I642" s="151" t="s">
        <v>876</v>
      </c>
      <c r="J642" s="151" t="s">
        <v>220</v>
      </c>
      <c r="K642" s="151" t="s">
        <v>221</v>
      </c>
      <c r="L642" s="151" t="s">
        <v>1411</v>
      </c>
      <c r="M642" s="17"/>
      <c r="N642" s="17"/>
      <c r="O642" s="17"/>
      <c r="P642" s="17"/>
    </row>
    <row r="643" customFormat="false" ht="13.5" hidden="false" customHeight="false" outlineLevel="0" collapsed="false">
      <c r="I643" s="151" t="s">
        <v>877</v>
      </c>
      <c r="J643" s="151" t="s">
        <v>196</v>
      </c>
      <c r="K643" s="151" t="s">
        <v>197</v>
      </c>
      <c r="L643" s="151" t="s">
        <v>1411</v>
      </c>
      <c r="M643" s="17"/>
      <c r="N643" s="17"/>
      <c r="O643" s="17"/>
      <c r="P643" s="17"/>
    </row>
    <row r="644" customFormat="false" ht="27" hidden="false" customHeight="false" outlineLevel="0" collapsed="false">
      <c r="I644" s="151" t="s">
        <v>878</v>
      </c>
      <c r="J644" s="151" t="s">
        <v>149</v>
      </c>
      <c r="K644" s="151" t="s">
        <v>150</v>
      </c>
      <c r="L644" s="151" t="s">
        <v>1411</v>
      </c>
      <c r="M644" s="17"/>
      <c r="N644" s="17"/>
      <c r="O644" s="17"/>
      <c r="P644" s="17"/>
    </row>
    <row r="645" customFormat="false" ht="13.5" hidden="false" customHeight="false" outlineLevel="0" collapsed="false">
      <c r="I645" s="151" t="s">
        <v>879</v>
      </c>
      <c r="J645" s="151" t="s">
        <v>196</v>
      </c>
      <c r="K645" s="151" t="s">
        <v>197</v>
      </c>
      <c r="L645" s="151" t="s">
        <v>1411</v>
      </c>
      <c r="M645" s="17"/>
      <c r="N645" s="17"/>
      <c r="O645" s="17"/>
      <c r="P645" s="17"/>
    </row>
    <row r="646" customFormat="false" ht="13.5" hidden="false" customHeight="false" outlineLevel="0" collapsed="false">
      <c r="I646" s="151" t="s">
        <v>880</v>
      </c>
      <c r="J646" s="151" t="s">
        <v>232</v>
      </c>
      <c r="K646" s="151" t="s">
        <v>263</v>
      </c>
      <c r="L646" s="151" t="s">
        <v>1411</v>
      </c>
      <c r="M646" s="17"/>
      <c r="N646" s="17"/>
      <c r="O646" s="17"/>
      <c r="P646" s="17"/>
    </row>
    <row r="647" customFormat="false" ht="13.5" hidden="false" customHeight="false" outlineLevel="0" collapsed="false">
      <c r="I647" s="151" t="s">
        <v>881</v>
      </c>
      <c r="J647" s="151" t="s">
        <v>137</v>
      </c>
      <c r="K647" s="151" t="s">
        <v>242</v>
      </c>
      <c r="L647" s="151" t="s">
        <v>1411</v>
      </c>
      <c r="M647" s="17"/>
      <c r="N647" s="17"/>
      <c r="O647" s="17"/>
      <c r="P647" s="17"/>
    </row>
    <row r="648" customFormat="false" ht="41.25" hidden="false" customHeight="false" outlineLevel="0" collapsed="false">
      <c r="I648" s="151" t="s">
        <v>882</v>
      </c>
      <c r="J648" s="151" t="s">
        <v>210</v>
      </c>
      <c r="K648" s="151" t="s">
        <v>211</v>
      </c>
      <c r="L648" s="151" t="s">
        <v>1588</v>
      </c>
      <c r="M648" s="17"/>
      <c r="N648" s="17"/>
      <c r="O648" s="17"/>
      <c r="P648" s="17"/>
    </row>
    <row r="649" customFormat="false" ht="13.5" hidden="false" customHeight="false" outlineLevel="0" collapsed="false">
      <c r="I649" s="151" t="s">
        <v>883</v>
      </c>
      <c r="J649" s="151" t="s">
        <v>196</v>
      </c>
      <c r="K649" s="151" t="s">
        <v>197</v>
      </c>
      <c r="L649" s="151" t="s">
        <v>1411</v>
      </c>
      <c r="M649" s="17"/>
      <c r="N649" s="17"/>
      <c r="O649" s="17"/>
      <c r="P649" s="17"/>
    </row>
    <row r="650" customFormat="false" ht="13.5" hidden="false" customHeight="false" outlineLevel="0" collapsed="false">
      <c r="I650" s="151" t="s">
        <v>884</v>
      </c>
      <c r="J650" s="151" t="s">
        <v>176</v>
      </c>
      <c r="K650" s="151" t="s">
        <v>177</v>
      </c>
      <c r="L650" s="151" t="s">
        <v>1411</v>
      </c>
      <c r="M650" s="17"/>
      <c r="N650" s="17"/>
      <c r="O650" s="17"/>
      <c r="P650" s="17"/>
    </row>
    <row r="651" customFormat="false" ht="27" hidden="false" customHeight="false" outlineLevel="0" collapsed="false">
      <c r="I651" s="151" t="s">
        <v>885</v>
      </c>
      <c r="J651" s="151" t="s">
        <v>476</v>
      </c>
      <c r="K651" s="151" t="s">
        <v>214</v>
      </c>
      <c r="L651" s="151" t="s">
        <v>476</v>
      </c>
      <c r="M651" s="17"/>
      <c r="N651" s="17"/>
      <c r="O651" s="17"/>
      <c r="P651" s="17"/>
    </row>
    <row r="652" customFormat="false" ht="13.5" hidden="false" customHeight="false" outlineLevel="0" collapsed="false">
      <c r="I652" s="151" t="s">
        <v>886</v>
      </c>
      <c r="J652" s="151" t="s">
        <v>204</v>
      </c>
      <c r="K652" s="151" t="s">
        <v>205</v>
      </c>
      <c r="L652" s="151" t="s">
        <v>1411</v>
      </c>
      <c r="M652" s="17"/>
      <c r="N652" s="17"/>
      <c r="O652" s="17"/>
      <c r="P652" s="17"/>
    </row>
    <row r="653" customFormat="false" ht="13.5" hidden="false" customHeight="false" outlineLevel="0" collapsed="false">
      <c r="I653" s="151" t="s">
        <v>887</v>
      </c>
      <c r="J653" s="151" t="s">
        <v>235</v>
      </c>
      <c r="K653" s="151" t="s">
        <v>236</v>
      </c>
      <c r="L653" s="151" t="s">
        <v>1411</v>
      </c>
      <c r="M653" s="17"/>
      <c r="N653" s="17"/>
      <c r="O653" s="17"/>
      <c r="P653" s="17"/>
    </row>
    <row r="654" customFormat="false" ht="13.5" hidden="false" customHeight="false" outlineLevel="0" collapsed="false">
      <c r="I654" s="151" t="s">
        <v>888</v>
      </c>
      <c r="J654" s="151" t="s">
        <v>210</v>
      </c>
      <c r="K654" s="151" t="s">
        <v>211</v>
      </c>
      <c r="L654" s="151" t="s">
        <v>1411</v>
      </c>
      <c r="M654" s="17"/>
      <c r="N654" s="17"/>
      <c r="O654" s="17"/>
      <c r="P654" s="17"/>
    </row>
    <row r="655" customFormat="false" ht="13.5" hidden="false" customHeight="false" outlineLevel="0" collapsed="false">
      <c r="I655" s="151" t="s">
        <v>889</v>
      </c>
      <c r="J655" s="151" t="s">
        <v>232</v>
      </c>
      <c r="K655" s="151" t="s">
        <v>263</v>
      </c>
      <c r="L655" s="151" t="s">
        <v>1411</v>
      </c>
      <c r="M655" s="17"/>
      <c r="N655" s="17"/>
      <c r="O655" s="17"/>
      <c r="P655" s="17"/>
    </row>
    <row r="656" customFormat="false" ht="13.5" hidden="false" customHeight="false" outlineLevel="0" collapsed="false">
      <c r="I656" s="151" t="s">
        <v>890</v>
      </c>
      <c r="J656" s="151" t="s">
        <v>359</v>
      </c>
      <c r="K656" s="151" t="s">
        <v>360</v>
      </c>
      <c r="L656" s="151" t="s">
        <v>1591</v>
      </c>
      <c r="M656" s="17"/>
      <c r="N656" s="17"/>
      <c r="O656" s="17"/>
      <c r="P656" s="17"/>
    </row>
    <row r="657" customFormat="false" ht="13.5" hidden="false" customHeight="false" outlineLevel="0" collapsed="false">
      <c r="I657" s="151" t="s">
        <v>891</v>
      </c>
      <c r="J657" s="151" t="s">
        <v>232</v>
      </c>
      <c r="K657" s="151" t="s">
        <v>233</v>
      </c>
      <c r="L657" s="151" t="s">
        <v>1411</v>
      </c>
      <c r="M657" s="17"/>
      <c r="N657" s="17"/>
      <c r="O657" s="17"/>
      <c r="P657" s="17"/>
    </row>
    <row r="658" customFormat="false" ht="13.5" hidden="false" customHeight="false" outlineLevel="0" collapsed="false">
      <c r="I658" s="151" t="s">
        <v>892</v>
      </c>
      <c r="J658" s="151" t="s">
        <v>188</v>
      </c>
      <c r="K658" s="151" t="s">
        <v>189</v>
      </c>
      <c r="L658" s="151" t="s">
        <v>1411</v>
      </c>
      <c r="M658" s="17"/>
      <c r="N658" s="17"/>
      <c r="O658" s="17"/>
      <c r="P658" s="17"/>
    </row>
    <row r="659" customFormat="false" ht="13.5" hidden="false" customHeight="false" outlineLevel="0" collapsed="false">
      <c r="I659" s="151" t="s">
        <v>893</v>
      </c>
      <c r="J659" s="151" t="s">
        <v>421</v>
      </c>
      <c r="K659" s="151" t="s">
        <v>314</v>
      </c>
      <c r="L659" s="151" t="s">
        <v>1411</v>
      </c>
      <c r="M659" s="17"/>
      <c r="N659" s="17"/>
      <c r="O659" s="17"/>
      <c r="P659" s="17"/>
    </row>
    <row r="660" customFormat="false" ht="13.5" hidden="false" customHeight="false" outlineLevel="0" collapsed="false">
      <c r="I660" s="151" t="s">
        <v>894</v>
      </c>
      <c r="J660" s="151" t="s">
        <v>200</v>
      </c>
      <c r="K660" s="151" t="s">
        <v>201</v>
      </c>
      <c r="L660" s="151" t="s">
        <v>1411</v>
      </c>
      <c r="M660" s="17"/>
      <c r="N660" s="17"/>
      <c r="O660" s="17"/>
      <c r="P660" s="17"/>
    </row>
    <row r="661" customFormat="false" ht="13.5" hidden="false" customHeight="false" outlineLevel="0" collapsed="false">
      <c r="I661" s="151" t="s">
        <v>895</v>
      </c>
      <c r="J661" s="151" t="s">
        <v>229</v>
      </c>
      <c r="K661" s="151" t="s">
        <v>230</v>
      </c>
      <c r="L661" s="151" t="s">
        <v>1411</v>
      </c>
      <c r="M661" s="17"/>
      <c r="N661" s="17"/>
      <c r="O661" s="17"/>
      <c r="P661" s="17"/>
    </row>
    <row r="662" customFormat="false" ht="13.5" hidden="false" customHeight="false" outlineLevel="0" collapsed="false">
      <c r="I662" s="151" t="s">
        <v>896</v>
      </c>
      <c r="J662" s="151" t="s">
        <v>232</v>
      </c>
      <c r="K662" s="151" t="s">
        <v>263</v>
      </c>
      <c r="L662" s="151" t="s">
        <v>1411</v>
      </c>
      <c r="M662" s="17"/>
      <c r="N662" s="17"/>
      <c r="O662" s="17"/>
      <c r="P662" s="17"/>
    </row>
    <row r="663" customFormat="false" ht="13.5" hidden="false" customHeight="false" outlineLevel="0" collapsed="false">
      <c r="I663" s="151" t="s">
        <v>897</v>
      </c>
      <c r="J663" s="151" t="s">
        <v>229</v>
      </c>
      <c r="K663" s="151" t="s">
        <v>230</v>
      </c>
      <c r="L663" s="151" t="s">
        <v>1411</v>
      </c>
      <c r="M663" s="17"/>
      <c r="N663" s="17"/>
      <c r="O663" s="17"/>
      <c r="P663" s="17"/>
    </row>
    <row r="664" customFormat="false" ht="13.5" hidden="false" customHeight="false" outlineLevel="0" collapsed="false">
      <c r="I664" s="151" t="s">
        <v>898</v>
      </c>
      <c r="J664" s="151" t="s">
        <v>176</v>
      </c>
      <c r="K664" s="151" t="s">
        <v>177</v>
      </c>
      <c r="L664" s="151" t="s">
        <v>1411</v>
      </c>
      <c r="M664" s="17"/>
      <c r="N664" s="17"/>
      <c r="O664" s="17"/>
      <c r="P664" s="17"/>
    </row>
    <row r="665" customFormat="false" ht="13.5" hidden="false" customHeight="false" outlineLevel="0" collapsed="false">
      <c r="I665" s="151" t="s">
        <v>899</v>
      </c>
      <c r="J665" s="151" t="s">
        <v>192</v>
      </c>
      <c r="K665" s="151" t="s">
        <v>193</v>
      </c>
      <c r="L665" s="151" t="s">
        <v>1411</v>
      </c>
      <c r="M665" s="17"/>
      <c r="N665" s="17"/>
      <c r="O665" s="17"/>
      <c r="P665" s="17"/>
    </row>
    <row r="666" customFormat="false" ht="13.5" hidden="false" customHeight="false" outlineLevel="0" collapsed="false">
      <c r="I666" s="151" t="s">
        <v>900</v>
      </c>
      <c r="J666" s="151" t="s">
        <v>188</v>
      </c>
      <c r="K666" s="151" t="s">
        <v>189</v>
      </c>
      <c r="L666" s="151" t="s">
        <v>1411</v>
      </c>
      <c r="M666" s="17"/>
      <c r="N666" s="17"/>
      <c r="O666" s="17"/>
      <c r="P666" s="17"/>
    </row>
    <row r="667" customFormat="false" ht="13.5" hidden="false" customHeight="false" outlineLevel="0" collapsed="false">
      <c r="I667" s="151" t="s">
        <v>901</v>
      </c>
      <c r="J667" s="151" t="s">
        <v>232</v>
      </c>
      <c r="K667" s="151" t="s">
        <v>263</v>
      </c>
      <c r="L667" s="151" t="s">
        <v>1411</v>
      </c>
      <c r="M667" s="17"/>
      <c r="N667" s="17"/>
      <c r="O667" s="17"/>
      <c r="P667" s="17"/>
    </row>
    <row r="668" customFormat="false" ht="13.5" hidden="false" customHeight="false" outlineLevel="0" collapsed="false">
      <c r="I668" s="151" t="s">
        <v>902</v>
      </c>
      <c r="J668" s="151" t="s">
        <v>232</v>
      </c>
      <c r="K668" s="151" t="s">
        <v>205</v>
      </c>
      <c r="L668" s="151" t="s">
        <v>1411</v>
      </c>
      <c r="M668" s="17"/>
      <c r="N668" s="17"/>
      <c r="O668" s="17"/>
      <c r="P668" s="17"/>
    </row>
    <row r="669" customFormat="false" ht="13.5" hidden="false" customHeight="false" outlineLevel="0" collapsed="false">
      <c r="I669" s="151" t="s">
        <v>903</v>
      </c>
      <c r="J669" s="151" t="s">
        <v>176</v>
      </c>
      <c r="K669" s="151" t="s">
        <v>177</v>
      </c>
      <c r="L669" s="151" t="s">
        <v>1411</v>
      </c>
      <c r="M669" s="17"/>
      <c r="N669" s="17"/>
      <c r="O669" s="17"/>
      <c r="P669" s="17"/>
    </row>
    <row r="670" customFormat="false" ht="13.5" hidden="false" customHeight="false" outlineLevel="0" collapsed="false">
      <c r="I670" s="151" t="s">
        <v>904</v>
      </c>
      <c r="J670" s="151" t="s">
        <v>200</v>
      </c>
      <c r="K670" s="151" t="s">
        <v>201</v>
      </c>
      <c r="L670" s="151" t="s">
        <v>1411</v>
      </c>
      <c r="M670" s="17"/>
      <c r="N670" s="17"/>
      <c r="O670" s="17"/>
      <c r="P670" s="17"/>
    </row>
    <row r="671" customFormat="false" ht="13.5" hidden="false" customHeight="false" outlineLevel="0" collapsed="false">
      <c r="I671" s="151" t="s">
        <v>905</v>
      </c>
      <c r="J671" s="151" t="s">
        <v>176</v>
      </c>
      <c r="K671" s="151" t="s">
        <v>177</v>
      </c>
      <c r="L671" s="151" t="s">
        <v>1411</v>
      </c>
      <c r="M671" s="17"/>
      <c r="N671" s="17"/>
      <c r="O671" s="17"/>
      <c r="P671" s="17"/>
    </row>
    <row r="672" customFormat="false" ht="13.5" hidden="false" customHeight="false" outlineLevel="0" collapsed="false">
      <c r="I672" s="151" t="s">
        <v>906</v>
      </c>
      <c r="J672" s="151" t="s">
        <v>196</v>
      </c>
      <c r="K672" s="151" t="s">
        <v>197</v>
      </c>
      <c r="L672" s="151" t="s">
        <v>1411</v>
      </c>
      <c r="M672" s="17"/>
      <c r="N672" s="17"/>
      <c r="O672" s="17"/>
      <c r="P672" s="17"/>
    </row>
    <row r="673" customFormat="false" ht="13.5" hidden="false" customHeight="false" outlineLevel="0" collapsed="false">
      <c r="I673" s="151" t="s">
        <v>907</v>
      </c>
      <c r="J673" s="151" t="s">
        <v>299</v>
      </c>
      <c r="K673" s="151" t="s">
        <v>300</v>
      </c>
      <c r="L673" s="151" t="s">
        <v>1411</v>
      </c>
      <c r="M673" s="17"/>
      <c r="N673" s="17"/>
      <c r="O673" s="17"/>
      <c r="P673" s="17"/>
    </row>
    <row r="674" customFormat="false" ht="13.5" hidden="false" customHeight="false" outlineLevel="0" collapsed="false">
      <c r="I674" s="151" t="s">
        <v>908</v>
      </c>
      <c r="J674" s="151" t="s">
        <v>196</v>
      </c>
      <c r="K674" s="151" t="s">
        <v>197</v>
      </c>
      <c r="L674" s="151" t="s">
        <v>1411</v>
      </c>
      <c r="M674" s="17"/>
      <c r="N674" s="17"/>
      <c r="O674" s="17"/>
      <c r="P674" s="17"/>
    </row>
    <row r="675" customFormat="false" ht="13.5" hidden="false" customHeight="false" outlineLevel="0" collapsed="false">
      <c r="I675" s="151" t="s">
        <v>909</v>
      </c>
      <c r="J675" s="151" t="s">
        <v>220</v>
      </c>
      <c r="K675" s="151" t="s">
        <v>221</v>
      </c>
      <c r="L675" s="151" t="s">
        <v>1411</v>
      </c>
      <c r="M675" s="17"/>
      <c r="N675" s="17"/>
      <c r="O675" s="17"/>
      <c r="P675" s="17"/>
    </row>
    <row r="676" customFormat="false" ht="13.5" hidden="false" customHeight="false" outlineLevel="0" collapsed="false">
      <c r="I676" s="151" t="s">
        <v>910</v>
      </c>
      <c r="J676" s="151" t="s">
        <v>359</v>
      </c>
      <c r="K676" s="151" t="s">
        <v>360</v>
      </c>
      <c r="L676" s="151" t="s">
        <v>1591</v>
      </c>
      <c r="M676" s="17"/>
      <c r="N676" s="17"/>
      <c r="O676" s="17"/>
      <c r="P676" s="17"/>
    </row>
    <row r="677" customFormat="false" ht="13.5" hidden="false" customHeight="false" outlineLevel="0" collapsed="false">
      <c r="I677" s="151" t="s">
        <v>911</v>
      </c>
      <c r="J677" s="151" t="s">
        <v>235</v>
      </c>
      <c r="K677" s="151" t="s">
        <v>236</v>
      </c>
      <c r="L677" s="151" t="s">
        <v>1411</v>
      </c>
      <c r="M677" s="17"/>
      <c r="N677" s="17"/>
      <c r="O677" s="17"/>
      <c r="P677" s="17"/>
    </row>
    <row r="678" customFormat="false" ht="27" hidden="false" customHeight="false" outlineLevel="0" collapsed="false">
      <c r="I678" s="151" t="s">
        <v>912</v>
      </c>
      <c r="J678" s="151" t="s">
        <v>149</v>
      </c>
      <c r="K678" s="151" t="s">
        <v>150</v>
      </c>
      <c r="L678" s="151" t="s">
        <v>1411</v>
      </c>
      <c r="M678" s="17"/>
      <c r="N678" s="17"/>
      <c r="O678" s="17"/>
      <c r="P678" s="17"/>
    </row>
    <row r="679" customFormat="false" ht="27" hidden="false" customHeight="false" outlineLevel="0" collapsed="false">
      <c r="I679" s="151" t="s">
        <v>913</v>
      </c>
      <c r="J679" s="151" t="s">
        <v>149</v>
      </c>
      <c r="K679" s="151" t="s">
        <v>150</v>
      </c>
      <c r="L679" s="151" t="s">
        <v>1411</v>
      </c>
      <c r="M679" s="17"/>
      <c r="N679" s="17"/>
      <c r="O679" s="17"/>
      <c r="P679" s="17"/>
    </row>
    <row r="680" customFormat="false" ht="13.5" hidden="false" customHeight="false" outlineLevel="0" collapsed="false">
      <c r="I680" s="151" t="s">
        <v>914</v>
      </c>
      <c r="J680" s="151" t="s">
        <v>313</v>
      </c>
      <c r="K680" s="151" t="s">
        <v>314</v>
      </c>
      <c r="L680" s="151" t="s">
        <v>1411</v>
      </c>
      <c r="M680" s="17"/>
      <c r="N680" s="17"/>
      <c r="O680" s="17"/>
      <c r="P680" s="17"/>
    </row>
    <row r="681" customFormat="false" ht="13.5" hidden="false" customHeight="false" outlineLevel="0" collapsed="false">
      <c r="I681" s="151" t="s">
        <v>915</v>
      </c>
      <c r="J681" s="151" t="s">
        <v>188</v>
      </c>
      <c r="K681" s="151" t="s">
        <v>189</v>
      </c>
      <c r="L681" s="151" t="s">
        <v>1411</v>
      </c>
      <c r="M681" s="17"/>
      <c r="N681" s="17"/>
      <c r="O681" s="17"/>
      <c r="P681" s="17"/>
    </row>
    <row r="682" customFormat="false" ht="13.5" hidden="false" customHeight="false" outlineLevel="0" collapsed="false">
      <c r="I682" s="151" t="s">
        <v>916</v>
      </c>
      <c r="J682" s="151" t="s">
        <v>232</v>
      </c>
      <c r="K682" s="151" t="s">
        <v>263</v>
      </c>
      <c r="L682" s="151" t="s">
        <v>1411</v>
      </c>
      <c r="M682" s="17"/>
      <c r="N682" s="17"/>
      <c r="O682" s="17"/>
      <c r="P682" s="17"/>
    </row>
    <row r="683" customFormat="false" ht="13.5" hidden="false" customHeight="false" outlineLevel="0" collapsed="false">
      <c r="I683" s="151" t="s">
        <v>917</v>
      </c>
      <c r="J683" s="151" t="s">
        <v>421</v>
      </c>
      <c r="K683" s="151" t="s">
        <v>314</v>
      </c>
      <c r="L683" s="151" t="s">
        <v>1411</v>
      </c>
      <c r="M683" s="17"/>
      <c r="N683" s="17"/>
      <c r="O683" s="17"/>
      <c r="P683" s="17"/>
    </row>
    <row r="684" customFormat="false" ht="13.5" hidden="false" customHeight="false" outlineLevel="0" collapsed="false">
      <c r="I684" s="151" t="s">
        <v>918</v>
      </c>
      <c r="J684" s="151" t="s">
        <v>196</v>
      </c>
      <c r="K684" s="151" t="s">
        <v>197</v>
      </c>
      <c r="L684" s="151" t="s">
        <v>1411</v>
      </c>
      <c r="M684" s="17"/>
      <c r="N684" s="17"/>
      <c r="O684" s="17"/>
      <c r="P684" s="17"/>
    </row>
    <row r="685" customFormat="false" ht="13.5" hidden="false" customHeight="false" outlineLevel="0" collapsed="false">
      <c r="I685" s="151" t="s">
        <v>919</v>
      </c>
      <c r="J685" s="151" t="s">
        <v>188</v>
      </c>
      <c r="K685" s="151" t="s">
        <v>205</v>
      </c>
      <c r="L685" s="151" t="s">
        <v>1411</v>
      </c>
      <c r="M685" s="17"/>
      <c r="N685" s="17"/>
      <c r="O685" s="17"/>
      <c r="P685" s="17"/>
    </row>
    <row r="686" customFormat="false" ht="13.5" hidden="false" customHeight="false" outlineLevel="0" collapsed="false">
      <c r="I686" s="151" t="s">
        <v>920</v>
      </c>
      <c r="J686" s="151" t="s">
        <v>188</v>
      </c>
      <c r="K686" s="151" t="s">
        <v>189</v>
      </c>
      <c r="L686" s="151" t="s">
        <v>1411</v>
      </c>
      <c r="M686" s="17"/>
      <c r="N686" s="17"/>
      <c r="O686" s="17"/>
      <c r="P686" s="17"/>
    </row>
    <row r="687" customFormat="false" ht="13.5" hidden="false" customHeight="false" outlineLevel="0" collapsed="false">
      <c r="I687" s="151" t="s">
        <v>921</v>
      </c>
      <c r="J687" s="151" t="s">
        <v>210</v>
      </c>
      <c r="K687" s="151" t="s">
        <v>211</v>
      </c>
      <c r="L687" s="151" t="s">
        <v>1411</v>
      </c>
      <c r="M687" s="17"/>
      <c r="N687" s="17"/>
      <c r="O687" s="17"/>
      <c r="P687" s="17"/>
    </row>
    <row r="688" customFormat="false" ht="27" hidden="false" customHeight="false" outlineLevel="0" collapsed="false">
      <c r="I688" s="151" t="s">
        <v>922</v>
      </c>
      <c r="J688" s="151" t="s">
        <v>229</v>
      </c>
      <c r="K688" s="151" t="s">
        <v>230</v>
      </c>
      <c r="L688" s="151" t="s">
        <v>1586</v>
      </c>
      <c r="M688" s="17"/>
      <c r="N688" s="17"/>
      <c r="O688" s="17"/>
      <c r="P688" s="17"/>
    </row>
    <row r="689" customFormat="false" ht="13.5" hidden="false" customHeight="false" outlineLevel="0" collapsed="false">
      <c r="I689" s="151" t="s">
        <v>923</v>
      </c>
      <c r="J689" s="151" t="s">
        <v>232</v>
      </c>
      <c r="K689" s="151" t="s">
        <v>263</v>
      </c>
      <c r="L689" s="151" t="s">
        <v>1411</v>
      </c>
      <c r="M689" s="17"/>
      <c r="N689" s="17"/>
      <c r="O689" s="17"/>
      <c r="P689" s="17"/>
    </row>
    <row r="690" customFormat="false" ht="13.5" hidden="false" customHeight="false" outlineLevel="0" collapsed="false">
      <c r="I690" s="151" t="s">
        <v>924</v>
      </c>
      <c r="J690" s="151" t="s">
        <v>232</v>
      </c>
      <c r="K690" s="151" t="s">
        <v>205</v>
      </c>
      <c r="L690" s="151" t="s">
        <v>1411</v>
      </c>
      <c r="M690" s="17"/>
      <c r="N690" s="17"/>
      <c r="O690" s="17"/>
      <c r="P690" s="17"/>
    </row>
    <row r="691" customFormat="false" ht="13.5" hidden="false" customHeight="false" outlineLevel="0" collapsed="false">
      <c r="I691" s="151" t="s">
        <v>925</v>
      </c>
      <c r="J691" s="151" t="s">
        <v>204</v>
      </c>
      <c r="K691" s="151" t="s">
        <v>205</v>
      </c>
      <c r="L691" s="151" t="s">
        <v>1411</v>
      </c>
      <c r="M691" s="17"/>
      <c r="N691" s="17"/>
      <c r="O691" s="17"/>
      <c r="P691" s="17"/>
    </row>
    <row r="692" customFormat="false" ht="13.5" hidden="false" customHeight="false" outlineLevel="0" collapsed="false">
      <c r="I692" s="151" t="s">
        <v>926</v>
      </c>
      <c r="J692" s="151" t="s">
        <v>232</v>
      </c>
      <c r="K692" s="151" t="s">
        <v>263</v>
      </c>
      <c r="L692" s="151" t="s">
        <v>1411</v>
      </c>
      <c r="M692" s="17"/>
      <c r="N692" s="17"/>
      <c r="O692" s="17"/>
      <c r="P692" s="17"/>
    </row>
    <row r="693" customFormat="false" ht="13.5" hidden="false" customHeight="false" outlineLevel="0" collapsed="false">
      <c r="I693" s="151" t="s">
        <v>927</v>
      </c>
      <c r="J693" s="151" t="s">
        <v>225</v>
      </c>
      <c r="K693" s="151" t="s">
        <v>226</v>
      </c>
      <c r="L693" s="151" t="s">
        <v>1411</v>
      </c>
      <c r="M693" s="17"/>
      <c r="N693" s="17"/>
      <c r="O693" s="17"/>
      <c r="P693" s="17"/>
    </row>
    <row r="694" customFormat="false" ht="13.5" hidden="false" customHeight="false" outlineLevel="0" collapsed="false">
      <c r="I694" s="151" t="s">
        <v>928</v>
      </c>
      <c r="J694" s="151" t="s">
        <v>192</v>
      </c>
      <c r="K694" s="151" t="s">
        <v>193</v>
      </c>
      <c r="L694" s="151" t="s">
        <v>1411</v>
      </c>
      <c r="M694" s="17"/>
      <c r="N694" s="17"/>
      <c r="O694" s="17"/>
      <c r="P694" s="17"/>
    </row>
    <row r="695" customFormat="false" ht="13.5" hidden="false" customHeight="false" outlineLevel="0" collapsed="false">
      <c r="I695" s="151" t="s">
        <v>929</v>
      </c>
      <c r="J695" s="151" t="s">
        <v>200</v>
      </c>
      <c r="K695" s="151" t="s">
        <v>201</v>
      </c>
      <c r="L695" s="151" t="s">
        <v>1411</v>
      </c>
      <c r="M695" s="17"/>
      <c r="N695" s="17"/>
      <c r="O695" s="17"/>
      <c r="P695" s="17"/>
    </row>
    <row r="696" customFormat="false" ht="13.5" hidden="false" customHeight="false" outlineLevel="0" collapsed="false">
      <c r="I696" s="151" t="s">
        <v>930</v>
      </c>
      <c r="J696" s="151" t="s">
        <v>137</v>
      </c>
      <c r="K696" s="151" t="s">
        <v>138</v>
      </c>
      <c r="L696" s="151" t="s">
        <v>1411</v>
      </c>
      <c r="M696" s="17"/>
      <c r="N696" s="17"/>
      <c r="O696" s="17"/>
      <c r="P696" s="17"/>
    </row>
    <row r="697" customFormat="false" ht="13.5" hidden="false" customHeight="false" outlineLevel="0" collapsed="false">
      <c r="I697" s="151" t="s">
        <v>931</v>
      </c>
      <c r="J697" s="151" t="s">
        <v>137</v>
      </c>
      <c r="K697" s="151" t="s">
        <v>159</v>
      </c>
      <c r="L697" s="151" t="s">
        <v>1411</v>
      </c>
      <c r="M697" s="17"/>
      <c r="N697" s="17"/>
      <c r="O697" s="17"/>
      <c r="P697" s="17"/>
    </row>
    <row r="698" customFormat="false" ht="13.5" hidden="false" customHeight="false" outlineLevel="0" collapsed="false">
      <c r="I698" s="151" t="s">
        <v>932</v>
      </c>
      <c r="J698" s="151" t="s">
        <v>259</v>
      </c>
      <c r="K698" s="151" t="s">
        <v>260</v>
      </c>
      <c r="L698" s="151" t="s">
        <v>1411</v>
      </c>
      <c r="M698" s="17"/>
      <c r="N698" s="17"/>
      <c r="O698" s="17"/>
      <c r="P698" s="17"/>
    </row>
    <row r="699" customFormat="false" ht="13.5" hidden="false" customHeight="false" outlineLevel="0" collapsed="false">
      <c r="I699" s="151" t="s">
        <v>933</v>
      </c>
      <c r="J699" s="151" t="s">
        <v>232</v>
      </c>
      <c r="K699" s="151" t="s">
        <v>263</v>
      </c>
      <c r="L699" s="151" t="s">
        <v>1411</v>
      </c>
      <c r="M699" s="17"/>
      <c r="N699" s="17"/>
      <c r="O699" s="17"/>
      <c r="P699" s="17"/>
    </row>
    <row r="700" customFormat="false" ht="13.5" hidden="false" customHeight="false" outlineLevel="0" collapsed="false">
      <c r="I700" s="151" t="s">
        <v>934</v>
      </c>
      <c r="J700" s="151" t="s">
        <v>229</v>
      </c>
      <c r="K700" s="151" t="s">
        <v>230</v>
      </c>
      <c r="L700" s="151" t="s">
        <v>1411</v>
      </c>
      <c r="M700" s="17"/>
      <c r="N700" s="17"/>
      <c r="O700" s="17"/>
      <c r="P700" s="17"/>
    </row>
    <row r="701" customFormat="false" ht="13.5" hidden="false" customHeight="false" outlineLevel="0" collapsed="false">
      <c r="I701" s="151" t="s">
        <v>935</v>
      </c>
      <c r="J701" s="151" t="s">
        <v>196</v>
      </c>
      <c r="K701" s="151" t="s">
        <v>350</v>
      </c>
      <c r="L701" s="151" t="s">
        <v>1411</v>
      </c>
      <c r="M701" s="17"/>
      <c r="N701" s="17"/>
      <c r="O701" s="17"/>
      <c r="P701" s="17"/>
    </row>
    <row r="702" customFormat="false" ht="13.5" hidden="false" customHeight="false" outlineLevel="0" collapsed="false">
      <c r="I702" s="151" t="s">
        <v>936</v>
      </c>
      <c r="J702" s="151" t="s">
        <v>235</v>
      </c>
      <c r="K702" s="151" t="s">
        <v>236</v>
      </c>
      <c r="L702" s="151" t="s">
        <v>1411</v>
      </c>
      <c r="M702" s="17"/>
      <c r="N702" s="17"/>
      <c r="O702" s="17"/>
      <c r="P702" s="17"/>
    </row>
    <row r="703" customFormat="false" ht="27" hidden="false" customHeight="false" outlineLevel="0" collapsed="false">
      <c r="I703" s="151" t="s">
        <v>937</v>
      </c>
      <c r="J703" s="151" t="s">
        <v>229</v>
      </c>
      <c r="K703" s="151" t="s">
        <v>230</v>
      </c>
      <c r="L703" s="151" t="s">
        <v>1586</v>
      </c>
      <c r="M703" s="17"/>
      <c r="N703" s="17"/>
      <c r="O703" s="17"/>
      <c r="P703" s="17"/>
    </row>
    <row r="704" customFormat="false" ht="13.5" hidden="false" customHeight="false" outlineLevel="0" collapsed="false">
      <c r="I704" s="151" t="s">
        <v>938</v>
      </c>
      <c r="J704" s="151" t="s">
        <v>283</v>
      </c>
      <c r="K704" s="151" t="s">
        <v>284</v>
      </c>
      <c r="L704" s="151" t="s">
        <v>1411</v>
      </c>
      <c r="M704" s="17"/>
      <c r="N704" s="17"/>
      <c r="O704" s="17"/>
      <c r="P704" s="17"/>
    </row>
    <row r="705" customFormat="false" ht="13.5" hidden="false" customHeight="false" outlineLevel="0" collapsed="false">
      <c r="I705" s="151" t="s">
        <v>939</v>
      </c>
      <c r="J705" s="151" t="s">
        <v>225</v>
      </c>
      <c r="K705" s="151" t="s">
        <v>226</v>
      </c>
      <c r="L705" s="151" t="s">
        <v>1411</v>
      </c>
      <c r="M705" s="17"/>
      <c r="N705" s="17"/>
      <c r="O705" s="17"/>
      <c r="P705" s="17"/>
    </row>
    <row r="706" customFormat="false" ht="13.5" hidden="false" customHeight="false" outlineLevel="0" collapsed="false">
      <c r="I706" s="151" t="s">
        <v>940</v>
      </c>
      <c r="J706" s="151" t="s">
        <v>196</v>
      </c>
      <c r="K706" s="151" t="s">
        <v>197</v>
      </c>
      <c r="L706" s="151" t="s">
        <v>1411</v>
      </c>
      <c r="M706" s="17"/>
      <c r="N706" s="17"/>
      <c r="O706" s="17"/>
      <c r="P706" s="17"/>
    </row>
    <row r="707" customFormat="false" ht="13.5" hidden="false" customHeight="false" outlineLevel="0" collapsed="false">
      <c r="I707" s="151" t="s">
        <v>941</v>
      </c>
      <c r="J707" s="151" t="s">
        <v>181</v>
      </c>
      <c r="K707" s="151" t="s">
        <v>182</v>
      </c>
      <c r="L707" s="151" t="s">
        <v>1411</v>
      </c>
      <c r="M707" s="17"/>
      <c r="N707" s="17"/>
      <c r="O707" s="17"/>
      <c r="P707" s="17"/>
    </row>
    <row r="708" customFormat="false" ht="13.5" hidden="false" customHeight="false" outlineLevel="0" collapsed="false">
      <c r="I708" s="151" t="s">
        <v>942</v>
      </c>
      <c r="J708" s="151" t="s">
        <v>299</v>
      </c>
      <c r="K708" s="151" t="s">
        <v>300</v>
      </c>
      <c r="L708" s="151" t="s">
        <v>1411</v>
      </c>
      <c r="M708" s="17"/>
      <c r="N708" s="17"/>
      <c r="O708" s="17"/>
      <c r="P708" s="17"/>
    </row>
    <row r="709" customFormat="false" ht="13.5" hidden="false" customHeight="false" outlineLevel="0" collapsed="false">
      <c r="I709" s="151" t="s">
        <v>943</v>
      </c>
      <c r="J709" s="151" t="s">
        <v>232</v>
      </c>
      <c r="K709" s="151" t="s">
        <v>205</v>
      </c>
      <c r="L709" s="151" t="s">
        <v>1411</v>
      </c>
      <c r="M709" s="17"/>
      <c r="N709" s="17"/>
      <c r="O709" s="17"/>
      <c r="P709" s="17"/>
    </row>
    <row r="710" customFormat="false" ht="13.5" hidden="false" customHeight="false" outlineLevel="0" collapsed="false">
      <c r="I710" s="151" t="s">
        <v>944</v>
      </c>
      <c r="J710" s="151" t="s">
        <v>176</v>
      </c>
      <c r="K710" s="151" t="s">
        <v>177</v>
      </c>
      <c r="L710" s="151" t="s">
        <v>1411</v>
      </c>
      <c r="M710" s="17"/>
      <c r="N710" s="17"/>
      <c r="O710" s="17"/>
      <c r="P710" s="17"/>
    </row>
    <row r="711" customFormat="false" ht="13.5" hidden="false" customHeight="false" outlineLevel="0" collapsed="false">
      <c r="I711" s="151" t="s">
        <v>945</v>
      </c>
      <c r="J711" s="151" t="s">
        <v>176</v>
      </c>
      <c r="K711" s="151" t="s">
        <v>177</v>
      </c>
      <c r="L711" s="151" t="s">
        <v>1411</v>
      </c>
      <c r="M711" s="17"/>
      <c r="N711" s="17"/>
      <c r="O711" s="17"/>
      <c r="P711" s="17"/>
    </row>
    <row r="712" customFormat="false" ht="13.5" hidden="false" customHeight="false" outlineLevel="0" collapsed="false">
      <c r="I712" s="151" t="s">
        <v>946</v>
      </c>
      <c r="J712" s="151" t="s">
        <v>225</v>
      </c>
      <c r="K712" s="151" t="s">
        <v>226</v>
      </c>
      <c r="L712" s="151" t="s">
        <v>1411</v>
      </c>
      <c r="M712" s="17"/>
      <c r="N712" s="17"/>
      <c r="O712" s="17"/>
      <c r="P712" s="17"/>
    </row>
    <row r="713" customFormat="false" ht="13.5" hidden="false" customHeight="false" outlineLevel="0" collapsed="false">
      <c r="I713" s="151" t="s">
        <v>947</v>
      </c>
      <c r="J713" s="151" t="s">
        <v>235</v>
      </c>
      <c r="K713" s="151" t="s">
        <v>236</v>
      </c>
      <c r="L713" s="151" t="s">
        <v>1587</v>
      </c>
      <c r="M713" s="17"/>
      <c r="N713" s="17"/>
      <c r="O713" s="17"/>
      <c r="P713" s="17"/>
    </row>
    <row r="714" customFormat="false" ht="13.5" hidden="false" customHeight="false" outlineLevel="0" collapsed="false">
      <c r="I714" s="151" t="s">
        <v>948</v>
      </c>
      <c r="J714" s="151" t="s">
        <v>291</v>
      </c>
      <c r="K714" s="151" t="s">
        <v>292</v>
      </c>
      <c r="L714" s="151" t="s">
        <v>1411</v>
      </c>
      <c r="M714" s="17"/>
      <c r="N714" s="17"/>
      <c r="O714" s="17"/>
      <c r="P714" s="17"/>
    </row>
    <row r="715" customFormat="false" ht="13.5" hidden="false" customHeight="false" outlineLevel="0" collapsed="false">
      <c r="I715" s="151" t="s">
        <v>949</v>
      </c>
      <c r="J715" s="151" t="s">
        <v>225</v>
      </c>
      <c r="K715" s="151" t="s">
        <v>226</v>
      </c>
      <c r="L715" s="151" t="s">
        <v>1411</v>
      </c>
      <c r="M715" s="17"/>
      <c r="N715" s="17"/>
      <c r="O715" s="17"/>
      <c r="P715" s="17"/>
    </row>
    <row r="716" customFormat="false" ht="27" hidden="false" customHeight="false" outlineLevel="0" collapsed="false">
      <c r="I716" s="151" t="s">
        <v>950</v>
      </c>
      <c r="J716" s="151" t="s">
        <v>210</v>
      </c>
      <c r="K716" s="151" t="s">
        <v>211</v>
      </c>
      <c r="L716" s="151" t="s">
        <v>1586</v>
      </c>
      <c r="M716" s="17"/>
      <c r="N716" s="17"/>
      <c r="O716" s="17"/>
      <c r="P716" s="17"/>
    </row>
    <row r="717" customFormat="false" ht="13.5" hidden="false" customHeight="false" outlineLevel="0" collapsed="false">
      <c r="I717" s="151" t="s">
        <v>951</v>
      </c>
      <c r="J717" s="151" t="s">
        <v>299</v>
      </c>
      <c r="K717" s="151" t="s">
        <v>300</v>
      </c>
      <c r="L717" s="151" t="s">
        <v>1411</v>
      </c>
      <c r="M717" s="17"/>
      <c r="N717" s="17"/>
      <c r="O717" s="17"/>
      <c r="P717" s="17"/>
    </row>
    <row r="718" customFormat="false" ht="13.5" hidden="false" customHeight="false" outlineLevel="0" collapsed="false">
      <c r="I718" s="151" t="s">
        <v>952</v>
      </c>
      <c r="J718" s="151" t="s">
        <v>299</v>
      </c>
      <c r="K718" s="151" t="s">
        <v>300</v>
      </c>
      <c r="L718" s="151" t="s">
        <v>1411</v>
      </c>
      <c r="M718" s="17"/>
      <c r="N718" s="17"/>
      <c r="O718" s="17"/>
      <c r="P718" s="17"/>
    </row>
    <row r="719" customFormat="false" ht="13.5" hidden="false" customHeight="false" outlineLevel="0" collapsed="false">
      <c r="I719" s="151" t="s">
        <v>953</v>
      </c>
      <c r="J719" s="151" t="s">
        <v>229</v>
      </c>
      <c r="K719" s="151" t="s">
        <v>230</v>
      </c>
      <c r="L719" s="151" t="s">
        <v>1411</v>
      </c>
      <c r="M719" s="17"/>
      <c r="N719" s="17"/>
      <c r="O719" s="17"/>
      <c r="P719" s="17"/>
    </row>
    <row r="720" customFormat="false" ht="13.5" hidden="false" customHeight="false" outlineLevel="0" collapsed="false">
      <c r="I720" s="151" t="s">
        <v>954</v>
      </c>
      <c r="J720" s="151" t="s">
        <v>204</v>
      </c>
      <c r="K720" s="151" t="s">
        <v>205</v>
      </c>
      <c r="L720" s="151" t="s">
        <v>1411</v>
      </c>
      <c r="M720" s="17"/>
      <c r="N720" s="17"/>
      <c r="O720" s="17"/>
      <c r="P720" s="17"/>
    </row>
    <row r="721" customFormat="false" ht="13.5" hidden="false" customHeight="false" outlineLevel="0" collapsed="false">
      <c r="I721" s="151" t="s">
        <v>955</v>
      </c>
      <c r="J721" s="151" t="s">
        <v>210</v>
      </c>
      <c r="K721" s="151" t="s">
        <v>211</v>
      </c>
      <c r="L721" s="151" t="s">
        <v>1411</v>
      </c>
      <c r="M721" s="17"/>
      <c r="N721" s="17"/>
      <c r="O721" s="17"/>
      <c r="P721" s="17"/>
    </row>
    <row r="722" customFormat="false" ht="27" hidden="false" customHeight="false" outlineLevel="0" collapsed="false">
      <c r="I722" s="151" t="s">
        <v>956</v>
      </c>
      <c r="J722" s="151" t="s">
        <v>220</v>
      </c>
      <c r="K722" s="151" t="s">
        <v>221</v>
      </c>
      <c r="L722" s="151" t="s">
        <v>1586</v>
      </c>
      <c r="M722" s="17"/>
      <c r="N722" s="17"/>
      <c r="O722" s="17"/>
      <c r="P722" s="17"/>
    </row>
    <row r="723" customFormat="false" ht="13.5" hidden="false" customHeight="false" outlineLevel="0" collapsed="false">
      <c r="I723" s="151" t="s">
        <v>957</v>
      </c>
      <c r="J723" s="151" t="s">
        <v>235</v>
      </c>
      <c r="K723" s="151" t="s">
        <v>236</v>
      </c>
      <c r="L723" s="151" t="s">
        <v>1411</v>
      </c>
      <c r="M723" s="17"/>
      <c r="N723" s="17"/>
      <c r="O723" s="17"/>
      <c r="P723" s="17"/>
    </row>
    <row r="724" customFormat="false" ht="13.5" hidden="false" customHeight="false" outlineLevel="0" collapsed="false">
      <c r="I724" s="151" t="s">
        <v>958</v>
      </c>
      <c r="J724" s="151" t="s">
        <v>959</v>
      </c>
      <c r="K724" s="151" t="s">
        <v>960</v>
      </c>
      <c r="L724" s="151" t="s">
        <v>1411</v>
      </c>
      <c r="M724" s="17"/>
      <c r="N724" s="17"/>
      <c r="O724" s="17"/>
      <c r="P724" s="17"/>
    </row>
    <row r="725" customFormat="false" ht="13.5" hidden="false" customHeight="false" outlineLevel="0" collapsed="false">
      <c r="I725" s="151" t="s">
        <v>961</v>
      </c>
      <c r="J725" s="151" t="s">
        <v>210</v>
      </c>
      <c r="K725" s="151" t="s">
        <v>211</v>
      </c>
      <c r="L725" s="151" t="s">
        <v>1411</v>
      </c>
      <c r="M725" s="17"/>
      <c r="N725" s="17"/>
      <c r="O725" s="17"/>
      <c r="P725" s="17"/>
    </row>
    <row r="726" customFormat="false" ht="27" hidden="false" customHeight="false" outlineLevel="0" collapsed="false">
      <c r="I726" s="151" t="s">
        <v>962</v>
      </c>
      <c r="J726" s="151" t="s">
        <v>192</v>
      </c>
      <c r="K726" s="151" t="s">
        <v>193</v>
      </c>
      <c r="L726" s="151" t="s">
        <v>1539</v>
      </c>
      <c r="M726" s="17"/>
      <c r="N726" s="17"/>
      <c r="O726" s="17"/>
      <c r="P726" s="17"/>
    </row>
    <row r="727" customFormat="false" ht="13.5" hidden="false" customHeight="false" outlineLevel="0" collapsed="false">
      <c r="I727" s="151" t="s">
        <v>963</v>
      </c>
      <c r="J727" s="151" t="s">
        <v>291</v>
      </c>
      <c r="K727" s="151" t="s">
        <v>292</v>
      </c>
      <c r="L727" s="151" t="s">
        <v>1411</v>
      </c>
      <c r="M727" s="17"/>
      <c r="N727" s="17"/>
      <c r="O727" s="17"/>
      <c r="P727" s="17"/>
    </row>
    <row r="728" customFormat="false" ht="13.5" hidden="false" customHeight="false" outlineLevel="0" collapsed="false">
      <c r="I728" s="151" t="s">
        <v>964</v>
      </c>
      <c r="J728" s="151" t="s">
        <v>259</v>
      </c>
      <c r="K728" s="151" t="s">
        <v>260</v>
      </c>
      <c r="L728" s="151" t="s">
        <v>1411</v>
      </c>
      <c r="M728" s="17"/>
      <c r="N728" s="17"/>
      <c r="O728" s="17"/>
      <c r="P728" s="17"/>
    </row>
    <row r="729" customFormat="false" ht="13.5" hidden="false" customHeight="false" outlineLevel="0" collapsed="false">
      <c r="I729" s="151" t="s">
        <v>965</v>
      </c>
      <c r="J729" s="151" t="s">
        <v>225</v>
      </c>
      <c r="K729" s="151" t="s">
        <v>226</v>
      </c>
      <c r="L729" s="151" t="s">
        <v>1411</v>
      </c>
      <c r="M729" s="17"/>
      <c r="N729" s="17"/>
      <c r="O729" s="17"/>
      <c r="P729" s="17"/>
    </row>
    <row r="730" customFormat="false" ht="13.5" hidden="false" customHeight="false" outlineLevel="0" collapsed="false">
      <c r="I730" s="151" t="s">
        <v>966</v>
      </c>
      <c r="J730" s="151" t="s">
        <v>137</v>
      </c>
      <c r="K730" s="151" t="s">
        <v>242</v>
      </c>
      <c r="L730" s="151" t="s">
        <v>1411</v>
      </c>
      <c r="M730" s="17"/>
      <c r="N730" s="17"/>
      <c r="O730" s="17"/>
      <c r="P730" s="17"/>
    </row>
    <row r="731" customFormat="false" ht="13.5" hidden="false" customHeight="false" outlineLevel="0" collapsed="false">
      <c r="I731" s="151" t="s">
        <v>967</v>
      </c>
      <c r="J731" s="151" t="s">
        <v>196</v>
      </c>
      <c r="K731" s="151" t="s">
        <v>197</v>
      </c>
      <c r="L731" s="151" t="s">
        <v>1411</v>
      </c>
      <c r="M731" s="17"/>
      <c r="N731" s="17"/>
      <c r="O731" s="17"/>
      <c r="P731" s="17"/>
    </row>
    <row r="732" customFormat="false" ht="13.5" hidden="false" customHeight="false" outlineLevel="0" collapsed="false">
      <c r="I732" s="151" t="s">
        <v>968</v>
      </c>
      <c r="J732" s="151" t="s">
        <v>210</v>
      </c>
      <c r="K732" s="151" t="s">
        <v>211</v>
      </c>
      <c r="L732" s="151" t="s">
        <v>1411</v>
      </c>
      <c r="M732" s="17"/>
      <c r="N732" s="17"/>
      <c r="O732" s="17"/>
      <c r="P732" s="17"/>
    </row>
    <row r="733" customFormat="false" ht="27" hidden="false" customHeight="false" outlineLevel="0" collapsed="false">
      <c r="I733" s="151" t="s">
        <v>969</v>
      </c>
      <c r="J733" s="151" t="s">
        <v>553</v>
      </c>
      <c r="K733" s="151" t="s">
        <v>214</v>
      </c>
      <c r="L733" s="151" t="s">
        <v>1411</v>
      </c>
      <c r="M733" s="17"/>
      <c r="N733" s="17"/>
      <c r="O733" s="17"/>
      <c r="P733" s="17"/>
    </row>
    <row r="734" customFormat="false" ht="27" hidden="false" customHeight="false" outlineLevel="0" collapsed="false">
      <c r="I734" s="151" t="s">
        <v>970</v>
      </c>
      <c r="J734" s="151" t="s">
        <v>553</v>
      </c>
      <c r="K734" s="151" t="s">
        <v>214</v>
      </c>
      <c r="L734" s="151" t="s">
        <v>1411</v>
      </c>
      <c r="M734" s="17"/>
      <c r="N734" s="17"/>
      <c r="O734" s="17"/>
      <c r="P734" s="17"/>
    </row>
    <row r="735" customFormat="false" ht="27" hidden="false" customHeight="false" outlineLevel="0" collapsed="false">
      <c r="I735" s="151" t="s">
        <v>971</v>
      </c>
      <c r="J735" s="151" t="s">
        <v>476</v>
      </c>
      <c r="K735" s="151" t="s">
        <v>214</v>
      </c>
      <c r="L735" s="151" t="s">
        <v>476</v>
      </c>
      <c r="M735" s="17"/>
      <c r="N735" s="17"/>
      <c r="O735" s="17"/>
      <c r="P735" s="17"/>
    </row>
    <row r="736" customFormat="false" ht="13.5" hidden="false" customHeight="false" outlineLevel="0" collapsed="false">
      <c r="I736" s="151" t="s">
        <v>972</v>
      </c>
      <c r="J736" s="151" t="s">
        <v>137</v>
      </c>
      <c r="K736" s="151" t="s">
        <v>242</v>
      </c>
      <c r="L736" s="151" t="s">
        <v>1411</v>
      </c>
      <c r="M736" s="17"/>
      <c r="N736" s="17"/>
      <c r="O736" s="17"/>
      <c r="P736" s="17"/>
    </row>
    <row r="737" customFormat="false" ht="13.5" hidden="false" customHeight="false" outlineLevel="0" collapsed="false">
      <c r="I737" s="151" t="s">
        <v>973</v>
      </c>
      <c r="J737" s="151" t="s">
        <v>232</v>
      </c>
      <c r="K737" s="151" t="s">
        <v>263</v>
      </c>
      <c r="L737" s="151" t="s">
        <v>1411</v>
      </c>
      <c r="M737" s="17"/>
      <c r="N737" s="17"/>
      <c r="O737" s="17"/>
      <c r="P737" s="17"/>
    </row>
    <row r="738" customFormat="false" ht="27" hidden="false" customHeight="false" outlineLevel="0" collapsed="false">
      <c r="I738" s="151" t="s">
        <v>974</v>
      </c>
      <c r="J738" s="151" t="s">
        <v>476</v>
      </c>
      <c r="K738" s="151" t="s">
        <v>214</v>
      </c>
      <c r="L738" s="151" t="s">
        <v>476</v>
      </c>
      <c r="M738" s="17"/>
      <c r="N738" s="17"/>
      <c r="O738" s="17"/>
      <c r="P738" s="17"/>
    </row>
    <row r="739" customFormat="false" ht="13.5" hidden="false" customHeight="false" outlineLevel="0" collapsed="false">
      <c r="I739" s="151" t="s">
        <v>975</v>
      </c>
      <c r="J739" s="151" t="s">
        <v>515</v>
      </c>
      <c r="K739" s="151" t="s">
        <v>205</v>
      </c>
      <c r="L739" s="151" t="s">
        <v>1411</v>
      </c>
      <c r="M739" s="17"/>
      <c r="N739" s="17"/>
      <c r="O739" s="17"/>
      <c r="P739" s="17"/>
    </row>
    <row r="740" customFormat="false" ht="13.5" hidden="false" customHeight="false" outlineLevel="0" collapsed="false">
      <c r="I740" s="151" t="s">
        <v>976</v>
      </c>
      <c r="J740" s="151" t="s">
        <v>299</v>
      </c>
      <c r="K740" s="151" t="s">
        <v>300</v>
      </c>
      <c r="L740" s="151" t="s">
        <v>1411</v>
      </c>
      <c r="M740" s="17"/>
      <c r="N740" s="17"/>
      <c r="O740" s="17"/>
      <c r="P740" s="17"/>
    </row>
    <row r="741" customFormat="false" ht="13.5" hidden="false" customHeight="false" outlineLevel="0" collapsed="false">
      <c r="I741" s="151" t="s">
        <v>977</v>
      </c>
      <c r="J741" s="151" t="s">
        <v>313</v>
      </c>
      <c r="K741" s="151" t="s">
        <v>314</v>
      </c>
      <c r="L741" s="151" t="s">
        <v>1411</v>
      </c>
      <c r="M741" s="17"/>
      <c r="N741" s="17"/>
      <c r="O741" s="17"/>
      <c r="P741" s="17"/>
    </row>
    <row r="742" customFormat="false" ht="27" hidden="false" customHeight="false" outlineLevel="0" collapsed="false">
      <c r="I742" s="151" t="s">
        <v>978</v>
      </c>
      <c r="J742" s="151" t="s">
        <v>166</v>
      </c>
      <c r="K742" s="151" t="s">
        <v>167</v>
      </c>
      <c r="L742" s="151" t="s">
        <v>1590</v>
      </c>
      <c r="M742" s="17"/>
      <c r="N742" s="17"/>
      <c r="O742" s="17"/>
      <c r="P742" s="17"/>
    </row>
    <row r="743" customFormat="false" ht="13.5" hidden="false" customHeight="false" outlineLevel="0" collapsed="false">
      <c r="I743" s="151" t="s">
        <v>979</v>
      </c>
      <c r="J743" s="151" t="s">
        <v>291</v>
      </c>
      <c r="K743" s="151" t="s">
        <v>292</v>
      </c>
      <c r="L743" s="151" t="s">
        <v>1411</v>
      </c>
      <c r="M743" s="17"/>
      <c r="N743" s="17"/>
      <c r="O743" s="17"/>
      <c r="P743" s="17"/>
    </row>
    <row r="744" customFormat="false" ht="13.5" hidden="false" customHeight="false" outlineLevel="0" collapsed="false">
      <c r="I744" s="151" t="s">
        <v>980</v>
      </c>
      <c r="J744" s="151" t="s">
        <v>166</v>
      </c>
      <c r="K744" s="151" t="s">
        <v>167</v>
      </c>
      <c r="L744" s="151" t="s">
        <v>1411</v>
      </c>
      <c r="M744" s="17"/>
      <c r="N744" s="17"/>
      <c r="O744" s="17"/>
      <c r="P744" s="17"/>
    </row>
    <row r="745" customFormat="false" ht="27" hidden="false" customHeight="false" outlineLevel="0" collapsed="false">
      <c r="I745" s="151" t="s">
        <v>981</v>
      </c>
      <c r="J745" s="151" t="s">
        <v>476</v>
      </c>
      <c r="K745" s="151" t="s">
        <v>214</v>
      </c>
      <c r="L745" s="151" t="s">
        <v>476</v>
      </c>
      <c r="M745" s="17"/>
      <c r="N745" s="17"/>
      <c r="O745" s="17"/>
      <c r="P745" s="17"/>
    </row>
    <row r="746" customFormat="false" ht="13.5" hidden="false" customHeight="false" outlineLevel="0" collapsed="false">
      <c r="I746" s="151" t="s">
        <v>982</v>
      </c>
      <c r="J746" s="151" t="s">
        <v>291</v>
      </c>
      <c r="K746" s="151" t="s">
        <v>292</v>
      </c>
      <c r="L746" s="151" t="s">
        <v>1593</v>
      </c>
      <c r="M746" s="17"/>
      <c r="N746" s="17"/>
      <c r="O746" s="17"/>
      <c r="P746" s="17"/>
    </row>
    <row r="747" customFormat="false" ht="27" hidden="false" customHeight="false" outlineLevel="0" collapsed="false">
      <c r="I747" s="151" t="s">
        <v>983</v>
      </c>
      <c r="J747" s="151" t="s">
        <v>166</v>
      </c>
      <c r="K747" s="151" t="s">
        <v>167</v>
      </c>
      <c r="L747" s="151" t="s">
        <v>1590</v>
      </c>
      <c r="M747" s="17"/>
      <c r="N747" s="17"/>
      <c r="O747" s="17"/>
      <c r="P747" s="17"/>
    </row>
    <row r="748" customFormat="false" ht="13.5" hidden="false" customHeight="false" outlineLevel="0" collapsed="false">
      <c r="I748" s="151" t="s">
        <v>984</v>
      </c>
      <c r="J748" s="151" t="s">
        <v>166</v>
      </c>
      <c r="K748" s="151" t="s">
        <v>167</v>
      </c>
      <c r="L748" s="151" t="s">
        <v>1411</v>
      </c>
      <c r="M748" s="17"/>
      <c r="N748" s="17"/>
      <c r="O748" s="17"/>
      <c r="P748" s="17"/>
    </row>
    <row r="749" customFormat="false" ht="13.5" hidden="false" customHeight="false" outlineLevel="0" collapsed="false">
      <c r="I749" s="151" t="s">
        <v>985</v>
      </c>
      <c r="J749" s="151" t="s">
        <v>137</v>
      </c>
      <c r="K749" s="151" t="s">
        <v>242</v>
      </c>
      <c r="L749" s="151" t="s">
        <v>1411</v>
      </c>
      <c r="M749" s="17"/>
      <c r="N749" s="17"/>
      <c r="O749" s="17"/>
      <c r="P749" s="17"/>
    </row>
    <row r="750" customFormat="false" ht="27" hidden="false" customHeight="false" outlineLevel="0" collapsed="false">
      <c r="I750" s="151" t="s">
        <v>986</v>
      </c>
      <c r="J750" s="151" t="s">
        <v>553</v>
      </c>
      <c r="K750" s="151" t="s">
        <v>214</v>
      </c>
      <c r="L750" s="151" t="s">
        <v>1411</v>
      </c>
      <c r="M750" s="17"/>
      <c r="N750" s="17"/>
      <c r="O750" s="17"/>
      <c r="P750" s="17"/>
    </row>
    <row r="751" customFormat="false" ht="13.5" hidden="false" customHeight="false" outlineLevel="0" collapsed="false">
      <c r="I751" s="151" t="s">
        <v>987</v>
      </c>
      <c r="J751" s="151" t="s">
        <v>196</v>
      </c>
      <c r="K751" s="151" t="s">
        <v>197</v>
      </c>
      <c r="L751" s="151" t="s">
        <v>1411</v>
      </c>
      <c r="M751" s="17"/>
      <c r="N751" s="17"/>
      <c r="O751" s="17"/>
      <c r="P751" s="17"/>
    </row>
    <row r="752" customFormat="false" ht="54.75" hidden="false" customHeight="false" outlineLevel="0" collapsed="false">
      <c r="I752" s="151" t="s">
        <v>988</v>
      </c>
      <c r="J752" s="151" t="s">
        <v>213</v>
      </c>
      <c r="K752" s="151" t="s">
        <v>214</v>
      </c>
      <c r="L752" s="151" t="s">
        <v>1551</v>
      </c>
      <c r="M752" s="17"/>
      <c r="N752" s="17"/>
      <c r="O752" s="17"/>
      <c r="P752" s="17"/>
    </row>
    <row r="753" customFormat="false" ht="27" hidden="false" customHeight="false" outlineLevel="0" collapsed="false">
      <c r="I753" s="151" t="s">
        <v>989</v>
      </c>
      <c r="J753" s="151" t="s">
        <v>166</v>
      </c>
      <c r="K753" s="151" t="s">
        <v>167</v>
      </c>
      <c r="L753" s="151" t="s">
        <v>1590</v>
      </c>
      <c r="M753" s="17"/>
      <c r="N753" s="17"/>
      <c r="O753" s="17"/>
      <c r="P753" s="17"/>
    </row>
    <row r="754" customFormat="false" ht="13.5" hidden="false" customHeight="false" outlineLevel="0" collapsed="false">
      <c r="I754" s="151" t="s">
        <v>990</v>
      </c>
      <c r="J754" s="151" t="s">
        <v>267</v>
      </c>
      <c r="K754" s="151" t="s">
        <v>205</v>
      </c>
      <c r="L754" s="151" t="s">
        <v>1411</v>
      </c>
      <c r="M754" s="17"/>
      <c r="N754" s="17"/>
      <c r="O754" s="17"/>
      <c r="P754" s="17"/>
    </row>
    <row r="755" customFormat="false" ht="13.5" hidden="false" customHeight="false" outlineLevel="0" collapsed="false">
      <c r="I755" s="151" t="s">
        <v>991</v>
      </c>
      <c r="J755" s="151" t="s">
        <v>188</v>
      </c>
      <c r="K755" s="151" t="s">
        <v>189</v>
      </c>
      <c r="L755" s="151" t="s">
        <v>1411</v>
      </c>
      <c r="M755" s="17"/>
      <c r="N755" s="17"/>
      <c r="O755" s="17"/>
      <c r="P755" s="17"/>
    </row>
    <row r="756" customFormat="false" ht="27" hidden="false" customHeight="false" outlineLevel="0" collapsed="false">
      <c r="I756" s="151" t="s">
        <v>992</v>
      </c>
      <c r="J756" s="151" t="s">
        <v>553</v>
      </c>
      <c r="K756" s="151" t="s">
        <v>214</v>
      </c>
      <c r="L756" s="151" t="s">
        <v>1411</v>
      </c>
      <c r="M756" s="17"/>
      <c r="N756" s="17"/>
      <c r="O756" s="17"/>
      <c r="P756" s="17"/>
    </row>
    <row r="757" customFormat="false" ht="27" hidden="false" customHeight="false" outlineLevel="0" collapsed="false">
      <c r="I757" s="151" t="s">
        <v>993</v>
      </c>
      <c r="J757" s="151" t="s">
        <v>149</v>
      </c>
      <c r="K757" s="151" t="s">
        <v>150</v>
      </c>
      <c r="L757" s="151" t="s">
        <v>1411</v>
      </c>
      <c r="M757" s="17"/>
      <c r="N757" s="17"/>
      <c r="O757" s="17"/>
      <c r="P757" s="17"/>
    </row>
    <row r="758" customFormat="false" ht="13.5" hidden="false" customHeight="false" outlineLevel="0" collapsed="false">
      <c r="I758" s="151" t="s">
        <v>994</v>
      </c>
      <c r="J758" s="151" t="s">
        <v>229</v>
      </c>
      <c r="K758" s="151" t="s">
        <v>230</v>
      </c>
      <c r="L758" s="151" t="s">
        <v>1411</v>
      </c>
      <c r="M758" s="17"/>
      <c r="N758" s="17"/>
      <c r="O758" s="17"/>
      <c r="P758" s="17"/>
    </row>
    <row r="759" customFormat="false" ht="13.5" hidden="false" customHeight="false" outlineLevel="0" collapsed="false">
      <c r="I759" s="151" t="s">
        <v>995</v>
      </c>
      <c r="J759" s="151" t="s">
        <v>137</v>
      </c>
      <c r="K759" s="151" t="s">
        <v>138</v>
      </c>
      <c r="L759" s="151" t="s">
        <v>1411</v>
      </c>
      <c r="M759" s="17"/>
      <c r="N759" s="17"/>
      <c r="O759" s="17"/>
      <c r="P759" s="17"/>
    </row>
    <row r="760" customFormat="false" ht="13.5" hidden="false" customHeight="false" outlineLevel="0" collapsed="false">
      <c r="I760" s="151" t="s">
        <v>996</v>
      </c>
      <c r="J760" s="151" t="s">
        <v>196</v>
      </c>
      <c r="K760" s="151" t="s">
        <v>197</v>
      </c>
      <c r="L760" s="151" t="s">
        <v>1411</v>
      </c>
      <c r="M760" s="17"/>
      <c r="N760" s="17"/>
      <c r="O760" s="17"/>
      <c r="P760" s="17"/>
    </row>
    <row r="761" customFormat="false" ht="13.5" hidden="false" customHeight="false" outlineLevel="0" collapsed="false">
      <c r="I761" s="151" t="s">
        <v>997</v>
      </c>
      <c r="J761" s="151" t="s">
        <v>188</v>
      </c>
      <c r="K761" s="151" t="s">
        <v>189</v>
      </c>
      <c r="L761" s="151" t="s">
        <v>1411</v>
      </c>
      <c r="M761" s="17"/>
      <c r="N761" s="17"/>
      <c r="O761" s="17"/>
      <c r="P761" s="17"/>
    </row>
    <row r="762" customFormat="false" ht="13.5" hidden="false" customHeight="false" outlineLevel="0" collapsed="false">
      <c r="I762" s="151" t="s">
        <v>998</v>
      </c>
      <c r="J762" s="151" t="s">
        <v>210</v>
      </c>
      <c r="K762" s="151" t="s">
        <v>211</v>
      </c>
      <c r="L762" s="151" t="s">
        <v>1411</v>
      </c>
      <c r="M762" s="17"/>
      <c r="N762" s="17"/>
      <c r="O762" s="17"/>
      <c r="P762" s="17"/>
    </row>
    <row r="763" customFormat="false" ht="13.5" hidden="false" customHeight="false" outlineLevel="0" collapsed="false">
      <c r="I763" s="151" t="s">
        <v>999</v>
      </c>
      <c r="J763" s="151" t="s">
        <v>229</v>
      </c>
      <c r="K763" s="151" t="s">
        <v>230</v>
      </c>
      <c r="L763" s="151" t="s">
        <v>1411</v>
      </c>
      <c r="M763" s="17"/>
      <c r="N763" s="17"/>
      <c r="O763" s="17"/>
      <c r="P763" s="17"/>
    </row>
    <row r="764" customFormat="false" ht="13.5" hidden="false" customHeight="false" outlineLevel="0" collapsed="false">
      <c r="I764" s="151" t="s">
        <v>1000</v>
      </c>
      <c r="J764" s="151" t="s">
        <v>235</v>
      </c>
      <c r="K764" s="151" t="s">
        <v>236</v>
      </c>
      <c r="L764" s="151" t="s">
        <v>1411</v>
      </c>
      <c r="M764" s="17"/>
      <c r="N764" s="17"/>
      <c r="O764" s="17"/>
      <c r="P764" s="17"/>
    </row>
    <row r="765" customFormat="false" ht="13.5" hidden="false" customHeight="false" outlineLevel="0" collapsed="false">
      <c r="I765" s="151" t="s">
        <v>1001</v>
      </c>
      <c r="J765" s="151" t="s">
        <v>291</v>
      </c>
      <c r="K765" s="151" t="s">
        <v>292</v>
      </c>
      <c r="L765" s="151" t="s">
        <v>1411</v>
      </c>
      <c r="M765" s="17"/>
      <c r="N765" s="17"/>
      <c r="O765" s="17"/>
      <c r="P765" s="17"/>
    </row>
    <row r="766" customFormat="false" ht="13.5" hidden="false" customHeight="false" outlineLevel="0" collapsed="false">
      <c r="I766" s="151" t="s">
        <v>1002</v>
      </c>
      <c r="J766" s="151" t="s">
        <v>188</v>
      </c>
      <c r="K766" s="151" t="s">
        <v>189</v>
      </c>
      <c r="L766" s="151" t="s">
        <v>1411</v>
      </c>
      <c r="M766" s="17"/>
      <c r="N766" s="17"/>
      <c r="O766" s="17"/>
      <c r="P766" s="17"/>
    </row>
    <row r="767" customFormat="false" ht="13.5" hidden="false" customHeight="false" outlineLevel="0" collapsed="false">
      <c r="I767" s="151" t="s">
        <v>1003</v>
      </c>
      <c r="J767" s="151" t="s">
        <v>188</v>
      </c>
      <c r="K767" s="151" t="s">
        <v>205</v>
      </c>
      <c r="L767" s="151" t="s">
        <v>1411</v>
      </c>
      <c r="M767" s="17"/>
      <c r="N767" s="17"/>
      <c r="O767" s="17"/>
      <c r="P767" s="17"/>
    </row>
    <row r="768" customFormat="false" ht="13.5" hidden="false" customHeight="false" outlineLevel="0" collapsed="false">
      <c r="I768" s="151" t="s">
        <v>1004</v>
      </c>
      <c r="J768" s="151" t="s">
        <v>171</v>
      </c>
      <c r="K768" s="151" t="s">
        <v>172</v>
      </c>
      <c r="L768" s="151" t="s">
        <v>1411</v>
      </c>
      <c r="M768" s="17"/>
      <c r="N768" s="17"/>
      <c r="O768" s="17"/>
      <c r="P768" s="17"/>
    </row>
    <row r="769" customFormat="false" ht="13.5" hidden="false" customHeight="false" outlineLevel="0" collapsed="false">
      <c r="I769" s="151" t="s">
        <v>1005</v>
      </c>
      <c r="J769" s="151" t="s">
        <v>283</v>
      </c>
      <c r="K769" s="151" t="s">
        <v>284</v>
      </c>
      <c r="L769" s="151" t="s">
        <v>1411</v>
      </c>
      <c r="M769" s="17"/>
      <c r="N769" s="17"/>
      <c r="O769" s="17"/>
      <c r="P769" s="17"/>
    </row>
    <row r="770" customFormat="false" ht="13.5" hidden="false" customHeight="false" outlineLevel="0" collapsed="false">
      <c r="I770" s="151" t="s">
        <v>1006</v>
      </c>
      <c r="J770" s="151" t="s">
        <v>259</v>
      </c>
      <c r="K770" s="151" t="s">
        <v>260</v>
      </c>
      <c r="L770" s="151" t="s">
        <v>1411</v>
      </c>
      <c r="M770" s="17"/>
      <c r="N770" s="17"/>
      <c r="O770" s="17"/>
      <c r="P770" s="17"/>
    </row>
    <row r="771" customFormat="false" ht="13.5" hidden="false" customHeight="false" outlineLevel="0" collapsed="false">
      <c r="I771" s="151" t="s">
        <v>1007</v>
      </c>
      <c r="J771" s="151" t="s">
        <v>232</v>
      </c>
      <c r="K771" s="151" t="s">
        <v>263</v>
      </c>
      <c r="L771" s="151" t="s">
        <v>1411</v>
      </c>
      <c r="M771" s="17"/>
      <c r="N771" s="17"/>
      <c r="O771" s="17"/>
      <c r="P771" s="17"/>
    </row>
    <row r="772" customFormat="false" ht="13.5" hidden="false" customHeight="false" outlineLevel="0" collapsed="false">
      <c r="I772" s="151" t="s">
        <v>1008</v>
      </c>
      <c r="J772" s="151" t="s">
        <v>188</v>
      </c>
      <c r="K772" s="151" t="s">
        <v>189</v>
      </c>
      <c r="L772" s="151" t="s">
        <v>1411</v>
      </c>
      <c r="M772" s="17"/>
      <c r="N772" s="17"/>
      <c r="O772" s="17"/>
      <c r="P772" s="17"/>
    </row>
    <row r="773" customFormat="false" ht="27" hidden="false" customHeight="false" outlineLevel="0" collapsed="false">
      <c r="I773" s="151" t="s">
        <v>1009</v>
      </c>
      <c r="J773" s="151" t="s">
        <v>149</v>
      </c>
      <c r="K773" s="151" t="s">
        <v>150</v>
      </c>
      <c r="L773" s="151" t="s">
        <v>1411</v>
      </c>
      <c r="M773" s="17"/>
      <c r="N773" s="17"/>
      <c r="O773" s="17"/>
      <c r="P773" s="17"/>
    </row>
    <row r="774" customFormat="false" ht="13.5" hidden="false" customHeight="false" outlineLevel="0" collapsed="false">
      <c r="I774" s="151" t="s">
        <v>1010</v>
      </c>
      <c r="J774" s="151" t="s">
        <v>232</v>
      </c>
      <c r="K774" s="151" t="s">
        <v>233</v>
      </c>
      <c r="L774" s="151" t="s">
        <v>1411</v>
      </c>
      <c r="M774" s="17"/>
      <c r="N774" s="17"/>
      <c r="O774" s="17"/>
      <c r="P774" s="17"/>
    </row>
    <row r="775" customFormat="false" ht="13.5" hidden="false" customHeight="false" outlineLevel="0" collapsed="false">
      <c r="I775" s="151" t="s">
        <v>1011</v>
      </c>
      <c r="J775" s="151" t="s">
        <v>232</v>
      </c>
      <c r="K775" s="151" t="s">
        <v>189</v>
      </c>
      <c r="L775" s="151" t="s">
        <v>1411</v>
      </c>
      <c r="M775" s="17"/>
      <c r="N775" s="17"/>
      <c r="O775" s="17"/>
      <c r="P775" s="17"/>
    </row>
    <row r="776" customFormat="false" ht="13.5" hidden="false" customHeight="false" outlineLevel="0" collapsed="false">
      <c r="I776" s="151" t="s">
        <v>1012</v>
      </c>
      <c r="J776" s="151" t="s">
        <v>204</v>
      </c>
      <c r="K776" s="151" t="s">
        <v>205</v>
      </c>
      <c r="L776" s="151" t="s">
        <v>1411</v>
      </c>
      <c r="M776" s="17"/>
      <c r="N776" s="17"/>
      <c r="O776" s="17"/>
      <c r="P776" s="17"/>
    </row>
    <row r="777" customFormat="false" ht="13.5" hidden="false" customHeight="false" outlineLevel="0" collapsed="false">
      <c r="I777" s="151" t="s">
        <v>1013</v>
      </c>
      <c r="J777" s="151" t="s">
        <v>181</v>
      </c>
      <c r="K777" s="151" t="s">
        <v>182</v>
      </c>
      <c r="L777" s="151" t="s">
        <v>1411</v>
      </c>
      <c r="M777" s="17"/>
      <c r="N777" s="17"/>
      <c r="O777" s="17"/>
      <c r="P777" s="17"/>
    </row>
    <row r="778" customFormat="false" ht="41.25" hidden="false" customHeight="false" outlineLevel="0" collapsed="false">
      <c r="I778" s="151" t="s">
        <v>1014</v>
      </c>
      <c r="J778" s="151" t="s">
        <v>137</v>
      </c>
      <c r="K778" s="151" t="s">
        <v>242</v>
      </c>
      <c r="L778" s="151" t="s">
        <v>1583</v>
      </c>
      <c r="M778" s="17"/>
      <c r="N778" s="17"/>
      <c r="O778" s="17"/>
      <c r="P778" s="17"/>
    </row>
    <row r="779" customFormat="false" ht="13.5" hidden="false" customHeight="false" outlineLevel="0" collapsed="false">
      <c r="I779" s="151" t="s">
        <v>1015</v>
      </c>
      <c r="J779" s="151" t="s">
        <v>225</v>
      </c>
      <c r="K779" s="151" t="s">
        <v>226</v>
      </c>
      <c r="L779" s="151" t="s">
        <v>1411</v>
      </c>
      <c r="M779" s="17"/>
      <c r="N779" s="17"/>
      <c r="O779" s="17"/>
      <c r="P779" s="17"/>
    </row>
    <row r="780" customFormat="false" ht="13.5" hidden="false" customHeight="false" outlineLevel="0" collapsed="false">
      <c r="I780" s="151" t="s">
        <v>1016</v>
      </c>
      <c r="J780" s="151" t="s">
        <v>299</v>
      </c>
      <c r="K780" s="151" t="s">
        <v>300</v>
      </c>
      <c r="L780" s="151" t="s">
        <v>1411</v>
      </c>
      <c r="M780" s="17"/>
      <c r="N780" s="17"/>
      <c r="O780" s="17"/>
      <c r="P780" s="17"/>
    </row>
    <row r="781" customFormat="false" ht="13.5" hidden="false" customHeight="false" outlineLevel="0" collapsed="false">
      <c r="I781" s="151" t="s">
        <v>1017</v>
      </c>
      <c r="J781" s="151" t="s">
        <v>166</v>
      </c>
      <c r="K781" s="151" t="s">
        <v>167</v>
      </c>
      <c r="L781" s="151" t="s">
        <v>1411</v>
      </c>
      <c r="M781" s="17"/>
      <c r="N781" s="17"/>
      <c r="O781" s="17"/>
      <c r="P781" s="17"/>
    </row>
    <row r="782" customFormat="false" ht="13.5" hidden="false" customHeight="false" outlineLevel="0" collapsed="false">
      <c r="I782" s="151" t="s">
        <v>1018</v>
      </c>
      <c r="J782" s="151" t="s">
        <v>220</v>
      </c>
      <c r="K782" s="151" t="s">
        <v>221</v>
      </c>
      <c r="L782" s="151" t="s">
        <v>1411</v>
      </c>
      <c r="M782" s="17"/>
      <c r="N782" s="17"/>
      <c r="O782" s="17"/>
      <c r="P782" s="17"/>
    </row>
    <row r="783" customFormat="false" ht="13.5" hidden="false" customHeight="false" outlineLevel="0" collapsed="false">
      <c r="I783" s="151" t="s">
        <v>1019</v>
      </c>
      <c r="J783" s="151" t="s">
        <v>137</v>
      </c>
      <c r="K783" s="151" t="s">
        <v>138</v>
      </c>
      <c r="L783" s="151" t="s">
        <v>1411</v>
      </c>
      <c r="M783" s="17"/>
      <c r="N783" s="17"/>
      <c r="O783" s="17"/>
      <c r="P783" s="17"/>
    </row>
    <row r="784" customFormat="false" ht="13.5" hidden="false" customHeight="false" outlineLevel="0" collapsed="false">
      <c r="I784" s="151" t="s">
        <v>1020</v>
      </c>
      <c r="J784" s="151" t="s">
        <v>188</v>
      </c>
      <c r="K784" s="151" t="s">
        <v>189</v>
      </c>
      <c r="L784" s="151" t="s">
        <v>1411</v>
      </c>
      <c r="M784" s="17"/>
      <c r="N784" s="17"/>
      <c r="O784" s="17"/>
      <c r="P784" s="17"/>
    </row>
    <row r="785" customFormat="false" ht="41.25" hidden="false" customHeight="false" outlineLevel="0" collapsed="false">
      <c r="I785" s="151" t="s">
        <v>1021</v>
      </c>
      <c r="J785" s="151" t="s">
        <v>210</v>
      </c>
      <c r="K785" s="151" t="s">
        <v>211</v>
      </c>
      <c r="L785" s="151" t="s">
        <v>1588</v>
      </c>
      <c r="M785" s="17"/>
      <c r="N785" s="17"/>
      <c r="O785" s="17"/>
      <c r="P785" s="17"/>
    </row>
    <row r="786" customFormat="false" ht="13.5" hidden="false" customHeight="false" outlineLevel="0" collapsed="false">
      <c r="I786" s="151" t="s">
        <v>1022</v>
      </c>
      <c r="J786" s="151" t="s">
        <v>235</v>
      </c>
      <c r="K786" s="151" t="s">
        <v>236</v>
      </c>
      <c r="L786" s="151" t="s">
        <v>1587</v>
      </c>
      <c r="M786" s="17"/>
      <c r="N786" s="17"/>
      <c r="O786" s="17"/>
      <c r="P786" s="17"/>
    </row>
    <row r="787" customFormat="false" ht="13.5" hidden="false" customHeight="false" outlineLevel="0" collapsed="false">
      <c r="I787" s="151" t="s">
        <v>1023</v>
      </c>
      <c r="J787" s="151" t="s">
        <v>192</v>
      </c>
      <c r="K787" s="151" t="s">
        <v>193</v>
      </c>
      <c r="L787" s="151" t="s">
        <v>1411</v>
      </c>
      <c r="M787" s="17"/>
      <c r="N787" s="17"/>
      <c r="O787" s="17"/>
      <c r="P787" s="17"/>
    </row>
    <row r="788" customFormat="false" ht="13.5" hidden="false" customHeight="false" outlineLevel="0" collapsed="false">
      <c r="I788" s="151" t="s">
        <v>1024</v>
      </c>
      <c r="J788" s="151" t="s">
        <v>171</v>
      </c>
      <c r="K788" s="151" t="s">
        <v>172</v>
      </c>
      <c r="L788" s="151" t="s">
        <v>1411</v>
      </c>
      <c r="M788" s="17"/>
      <c r="N788" s="17"/>
      <c r="O788" s="17"/>
      <c r="P788" s="17"/>
    </row>
    <row r="789" customFormat="false" ht="13.5" hidden="false" customHeight="false" outlineLevel="0" collapsed="false">
      <c r="I789" s="151" t="s">
        <v>1025</v>
      </c>
      <c r="J789" s="151" t="s">
        <v>171</v>
      </c>
      <c r="K789" s="151" t="s">
        <v>172</v>
      </c>
      <c r="L789" s="151" t="s">
        <v>1411</v>
      </c>
      <c r="M789" s="17"/>
      <c r="N789" s="17"/>
      <c r="O789" s="17"/>
      <c r="P789" s="17"/>
    </row>
    <row r="790" customFormat="false" ht="13.5" hidden="false" customHeight="false" outlineLevel="0" collapsed="false">
      <c r="I790" s="151" t="s">
        <v>1026</v>
      </c>
      <c r="J790" s="151" t="s">
        <v>181</v>
      </c>
      <c r="K790" s="151" t="s">
        <v>182</v>
      </c>
      <c r="L790" s="151" t="s">
        <v>1411</v>
      </c>
      <c r="M790" s="17"/>
      <c r="N790" s="17"/>
      <c r="O790" s="17"/>
      <c r="P790" s="17"/>
    </row>
    <row r="791" customFormat="false" ht="13.5" hidden="false" customHeight="false" outlineLevel="0" collapsed="false">
      <c r="I791" s="151" t="s">
        <v>1027</v>
      </c>
      <c r="J791" s="151" t="s">
        <v>220</v>
      </c>
      <c r="K791" s="151" t="s">
        <v>221</v>
      </c>
      <c r="L791" s="151" t="s">
        <v>1411</v>
      </c>
      <c r="M791" s="17"/>
      <c r="N791" s="17"/>
      <c r="O791" s="17"/>
      <c r="P791" s="17"/>
    </row>
    <row r="792" customFormat="false" ht="13.5" hidden="false" customHeight="false" outlineLevel="0" collapsed="false">
      <c r="I792" s="151" t="s">
        <v>1028</v>
      </c>
      <c r="J792" s="151" t="s">
        <v>216</v>
      </c>
      <c r="K792" s="151" t="s">
        <v>217</v>
      </c>
      <c r="L792" s="151" t="s">
        <v>1411</v>
      </c>
      <c r="M792" s="17"/>
      <c r="N792" s="17"/>
      <c r="O792" s="17"/>
      <c r="P792" s="17"/>
    </row>
    <row r="793" customFormat="false" ht="13.5" hidden="false" customHeight="false" outlineLevel="0" collapsed="false">
      <c r="I793" s="151" t="s">
        <v>1029</v>
      </c>
      <c r="J793" s="151" t="s">
        <v>137</v>
      </c>
      <c r="K793" s="151" t="s">
        <v>138</v>
      </c>
      <c r="L793" s="151" t="s">
        <v>1411</v>
      </c>
      <c r="M793" s="17"/>
      <c r="N793" s="17"/>
      <c r="O793" s="17"/>
      <c r="P793" s="17"/>
    </row>
    <row r="794" customFormat="false" ht="13.5" hidden="false" customHeight="false" outlineLevel="0" collapsed="false">
      <c r="I794" s="151" t="s">
        <v>1030</v>
      </c>
      <c r="J794" s="151" t="s">
        <v>196</v>
      </c>
      <c r="K794" s="151" t="s">
        <v>350</v>
      </c>
      <c r="L794" s="151" t="s">
        <v>1411</v>
      </c>
      <c r="M794" s="17"/>
      <c r="N794" s="17"/>
      <c r="O794" s="17"/>
      <c r="P794" s="17"/>
    </row>
    <row r="795" customFormat="false" ht="13.5" hidden="false" customHeight="false" outlineLevel="0" collapsed="false">
      <c r="I795" s="151" t="s">
        <v>1031</v>
      </c>
      <c r="J795" s="151" t="s">
        <v>200</v>
      </c>
      <c r="K795" s="151" t="s">
        <v>201</v>
      </c>
      <c r="L795" s="151" t="s">
        <v>1411</v>
      </c>
      <c r="M795" s="17"/>
      <c r="N795" s="17"/>
      <c r="O795" s="17"/>
      <c r="P795" s="17"/>
    </row>
    <row r="796" customFormat="false" ht="13.5" hidden="false" customHeight="false" outlineLevel="0" collapsed="false">
      <c r="I796" s="151" t="s">
        <v>1032</v>
      </c>
      <c r="J796" s="151" t="s">
        <v>171</v>
      </c>
      <c r="K796" s="151" t="s">
        <v>172</v>
      </c>
      <c r="L796" s="151" t="s">
        <v>171</v>
      </c>
      <c r="M796" s="17"/>
      <c r="N796" s="17"/>
      <c r="O796" s="17"/>
      <c r="P796" s="17"/>
    </row>
    <row r="797" customFormat="false" ht="13.5" hidden="false" customHeight="false" outlineLevel="0" collapsed="false">
      <c r="I797" s="151" t="s">
        <v>259</v>
      </c>
      <c r="J797" s="151" t="s">
        <v>200</v>
      </c>
      <c r="K797" s="151" t="s">
        <v>201</v>
      </c>
      <c r="L797" s="151" t="s">
        <v>1411</v>
      </c>
      <c r="M797" s="17"/>
      <c r="N797" s="17"/>
      <c r="O797" s="17"/>
      <c r="P797" s="17"/>
    </row>
    <row r="798" customFormat="false" ht="13.5" hidden="false" customHeight="false" outlineLevel="0" collapsed="false">
      <c r="I798" s="151" t="s">
        <v>1033</v>
      </c>
      <c r="J798" s="151" t="s">
        <v>176</v>
      </c>
      <c r="K798" s="151" t="s">
        <v>177</v>
      </c>
      <c r="L798" s="151" t="s">
        <v>1411</v>
      </c>
      <c r="M798" s="17"/>
      <c r="N798" s="17"/>
      <c r="O798" s="17"/>
      <c r="P798" s="17"/>
    </row>
    <row r="799" customFormat="false" ht="41.25" hidden="false" customHeight="false" outlineLevel="0" collapsed="false">
      <c r="I799" s="151" t="s">
        <v>1034</v>
      </c>
      <c r="J799" s="151" t="s">
        <v>210</v>
      </c>
      <c r="K799" s="151" t="s">
        <v>211</v>
      </c>
      <c r="L799" s="151" t="s">
        <v>1588</v>
      </c>
      <c r="M799" s="17"/>
      <c r="N799" s="17"/>
      <c r="O799" s="17"/>
      <c r="P799" s="17"/>
    </row>
    <row r="800" customFormat="false" ht="13.5" hidden="false" customHeight="false" outlineLevel="0" collapsed="false">
      <c r="I800" s="151" t="s">
        <v>1035</v>
      </c>
      <c r="J800" s="151" t="s">
        <v>220</v>
      </c>
      <c r="K800" s="151" t="s">
        <v>221</v>
      </c>
      <c r="L800" s="151" t="s">
        <v>1411</v>
      </c>
      <c r="M800" s="17"/>
      <c r="N800" s="17"/>
      <c r="O800" s="17"/>
      <c r="P800" s="17"/>
    </row>
    <row r="801" customFormat="false" ht="13.5" hidden="false" customHeight="false" outlineLevel="0" collapsed="false">
      <c r="I801" s="151" t="s">
        <v>1036</v>
      </c>
      <c r="J801" s="151" t="s">
        <v>235</v>
      </c>
      <c r="K801" s="151" t="s">
        <v>236</v>
      </c>
      <c r="L801" s="151" t="s">
        <v>1411</v>
      </c>
      <c r="M801" s="17"/>
      <c r="N801" s="17"/>
      <c r="O801" s="17"/>
      <c r="P801" s="17"/>
    </row>
    <row r="802" customFormat="false" ht="13.5" hidden="false" customHeight="false" outlineLevel="0" collapsed="false">
      <c r="I802" s="151" t="s">
        <v>1037</v>
      </c>
      <c r="J802" s="151" t="s">
        <v>232</v>
      </c>
      <c r="K802" s="151" t="s">
        <v>263</v>
      </c>
      <c r="L802" s="151" t="s">
        <v>1411</v>
      </c>
      <c r="M802" s="17"/>
      <c r="N802" s="17"/>
      <c r="O802" s="17"/>
      <c r="P802" s="17"/>
    </row>
    <row r="803" customFormat="false" ht="13.5" hidden="false" customHeight="false" outlineLevel="0" collapsed="false">
      <c r="I803" s="151" t="s">
        <v>1038</v>
      </c>
      <c r="J803" s="151" t="s">
        <v>229</v>
      </c>
      <c r="K803" s="151" t="s">
        <v>230</v>
      </c>
      <c r="L803" s="151" t="s">
        <v>1411</v>
      </c>
      <c r="M803" s="17"/>
      <c r="N803" s="17"/>
      <c r="O803" s="17"/>
      <c r="P803" s="17"/>
    </row>
    <row r="804" customFormat="false" ht="13.5" hidden="false" customHeight="false" outlineLevel="0" collapsed="false">
      <c r="I804" s="151" t="s">
        <v>1039</v>
      </c>
      <c r="J804" s="151" t="s">
        <v>235</v>
      </c>
      <c r="K804" s="151" t="s">
        <v>236</v>
      </c>
      <c r="L804" s="151" t="s">
        <v>1411</v>
      </c>
      <c r="M804" s="17"/>
      <c r="N804" s="17"/>
      <c r="O804" s="17"/>
      <c r="P804" s="17"/>
    </row>
    <row r="805" customFormat="false" ht="13.5" hidden="false" customHeight="false" outlineLevel="0" collapsed="false">
      <c r="I805" s="151" t="s">
        <v>1040</v>
      </c>
      <c r="J805" s="151" t="s">
        <v>196</v>
      </c>
      <c r="K805" s="151" t="s">
        <v>197</v>
      </c>
      <c r="L805" s="151" t="s">
        <v>1411</v>
      </c>
      <c r="M805" s="17"/>
      <c r="N805" s="17"/>
      <c r="O805" s="17"/>
      <c r="P805" s="17"/>
    </row>
    <row r="806" customFormat="false" ht="13.5" hidden="false" customHeight="false" outlineLevel="0" collapsed="false">
      <c r="I806" s="151" t="s">
        <v>1041</v>
      </c>
      <c r="J806" s="151" t="s">
        <v>299</v>
      </c>
      <c r="K806" s="151" t="s">
        <v>300</v>
      </c>
      <c r="L806" s="151" t="s">
        <v>1411</v>
      </c>
      <c r="M806" s="17"/>
      <c r="N806" s="17"/>
      <c r="O806" s="17"/>
      <c r="P806" s="17"/>
    </row>
    <row r="807" customFormat="false" ht="13.5" hidden="false" customHeight="false" outlineLevel="0" collapsed="false">
      <c r="I807" s="151" t="s">
        <v>1042</v>
      </c>
      <c r="J807" s="151" t="s">
        <v>137</v>
      </c>
      <c r="K807" s="151" t="s">
        <v>242</v>
      </c>
      <c r="L807" s="151" t="s">
        <v>1411</v>
      </c>
      <c r="M807" s="17"/>
      <c r="N807" s="17"/>
      <c r="O807" s="17"/>
      <c r="P807" s="17"/>
    </row>
    <row r="808" customFormat="false" ht="13.5" hidden="false" customHeight="false" outlineLevel="0" collapsed="false">
      <c r="I808" s="151" t="s">
        <v>1043</v>
      </c>
      <c r="J808" s="151" t="s">
        <v>299</v>
      </c>
      <c r="K808" s="151" t="s">
        <v>300</v>
      </c>
      <c r="L808" s="151" t="s">
        <v>1411</v>
      </c>
      <c r="M808" s="17"/>
      <c r="N808" s="17"/>
      <c r="O808" s="17"/>
      <c r="P808" s="17"/>
    </row>
    <row r="809" customFormat="false" ht="13.5" hidden="false" customHeight="false" outlineLevel="0" collapsed="false">
      <c r="I809" s="151" t="s">
        <v>1044</v>
      </c>
      <c r="J809" s="151" t="s">
        <v>204</v>
      </c>
      <c r="K809" s="151" t="s">
        <v>205</v>
      </c>
      <c r="L809" s="151" t="s">
        <v>1411</v>
      </c>
      <c r="M809" s="17"/>
      <c r="N809" s="17"/>
      <c r="O809" s="17"/>
      <c r="P809" s="17"/>
    </row>
    <row r="810" customFormat="false" ht="13.5" hidden="false" customHeight="false" outlineLevel="0" collapsed="false">
      <c r="I810" s="151" t="s">
        <v>1045</v>
      </c>
      <c r="J810" s="151" t="s">
        <v>225</v>
      </c>
      <c r="K810" s="151" t="s">
        <v>226</v>
      </c>
      <c r="L810" s="151" t="s">
        <v>1411</v>
      </c>
      <c r="M810" s="17"/>
      <c r="N810" s="17"/>
      <c r="O810" s="17"/>
      <c r="P810" s="17"/>
    </row>
    <row r="811" customFormat="false" ht="13.5" hidden="false" customHeight="false" outlineLevel="0" collapsed="false">
      <c r="I811" s="151" t="s">
        <v>1046</v>
      </c>
      <c r="J811" s="151" t="s">
        <v>137</v>
      </c>
      <c r="K811" s="151" t="s">
        <v>242</v>
      </c>
      <c r="L811" s="151" t="s">
        <v>1411</v>
      </c>
      <c r="M811" s="17"/>
      <c r="N811" s="17"/>
      <c r="O811" s="17"/>
      <c r="P811" s="17"/>
    </row>
    <row r="812" customFormat="false" ht="13.5" hidden="false" customHeight="false" outlineLevel="0" collapsed="false">
      <c r="I812" s="151" t="s">
        <v>1047</v>
      </c>
      <c r="J812" s="151" t="s">
        <v>137</v>
      </c>
      <c r="K812" s="151" t="s">
        <v>305</v>
      </c>
      <c r="L812" s="151" t="s">
        <v>1411</v>
      </c>
      <c r="M812" s="17"/>
      <c r="N812" s="17"/>
      <c r="O812" s="17"/>
      <c r="P812" s="17"/>
    </row>
    <row r="813" customFormat="false" ht="13.5" hidden="false" customHeight="false" outlineLevel="0" collapsed="false">
      <c r="I813" s="151" t="s">
        <v>1048</v>
      </c>
      <c r="J813" s="151" t="s">
        <v>232</v>
      </c>
      <c r="K813" s="151" t="s">
        <v>189</v>
      </c>
      <c r="L813" s="151" t="s">
        <v>1411</v>
      </c>
      <c r="M813" s="17"/>
      <c r="N813" s="17"/>
      <c r="O813" s="17"/>
      <c r="P813" s="17"/>
    </row>
    <row r="814" customFormat="false" ht="13.5" hidden="false" customHeight="false" outlineLevel="0" collapsed="false">
      <c r="I814" s="151" t="s">
        <v>1049</v>
      </c>
      <c r="J814" s="151" t="s">
        <v>204</v>
      </c>
      <c r="K814" s="151" t="s">
        <v>205</v>
      </c>
      <c r="L814" s="151" t="s">
        <v>1411</v>
      </c>
      <c r="M814" s="17"/>
      <c r="N814" s="17"/>
      <c r="O814" s="17"/>
      <c r="P814" s="17"/>
    </row>
    <row r="815" customFormat="false" ht="13.5" hidden="false" customHeight="false" outlineLevel="0" collapsed="false">
      <c r="I815" s="151" t="s">
        <v>1050</v>
      </c>
      <c r="J815" s="151" t="s">
        <v>232</v>
      </c>
      <c r="K815" s="151" t="s">
        <v>263</v>
      </c>
      <c r="L815" s="151" t="s">
        <v>1411</v>
      </c>
      <c r="M815" s="17"/>
      <c r="N815" s="17"/>
      <c r="O815" s="17"/>
      <c r="P815" s="17"/>
    </row>
    <row r="816" customFormat="false" ht="13.5" hidden="false" customHeight="false" outlineLevel="0" collapsed="false">
      <c r="I816" s="151" t="s">
        <v>1051</v>
      </c>
      <c r="J816" s="151" t="s">
        <v>291</v>
      </c>
      <c r="K816" s="151" t="s">
        <v>292</v>
      </c>
      <c r="L816" s="151" t="s">
        <v>1411</v>
      </c>
      <c r="M816" s="17"/>
      <c r="N816" s="17"/>
      <c r="O816" s="17"/>
      <c r="P816" s="17"/>
    </row>
    <row r="817" customFormat="false" ht="13.5" hidden="false" customHeight="false" outlineLevel="0" collapsed="false">
      <c r="I817" s="151" t="s">
        <v>1052</v>
      </c>
      <c r="J817" s="151" t="s">
        <v>176</v>
      </c>
      <c r="K817" s="151" t="s">
        <v>177</v>
      </c>
      <c r="L817" s="151" t="s">
        <v>1411</v>
      </c>
      <c r="M817" s="17"/>
      <c r="N817" s="17"/>
      <c r="O817" s="17"/>
      <c r="P817" s="17"/>
    </row>
    <row r="818" customFormat="false" ht="13.5" hidden="false" customHeight="false" outlineLevel="0" collapsed="false">
      <c r="I818" s="151" t="s">
        <v>1053</v>
      </c>
      <c r="J818" s="151" t="s">
        <v>200</v>
      </c>
      <c r="K818" s="151" t="s">
        <v>201</v>
      </c>
      <c r="L818" s="151" t="s">
        <v>1411</v>
      </c>
      <c r="M818" s="17"/>
      <c r="N818" s="17"/>
      <c r="O818" s="17"/>
      <c r="P818" s="17"/>
    </row>
    <row r="819" customFormat="false" ht="13.5" hidden="false" customHeight="false" outlineLevel="0" collapsed="false">
      <c r="I819" s="151" t="s">
        <v>1054</v>
      </c>
      <c r="J819" s="151" t="s">
        <v>225</v>
      </c>
      <c r="K819" s="151" t="s">
        <v>226</v>
      </c>
      <c r="L819" s="151" t="s">
        <v>1411</v>
      </c>
      <c r="M819" s="17"/>
      <c r="N819" s="17"/>
      <c r="O819" s="17"/>
      <c r="P819" s="17"/>
    </row>
    <row r="820" customFormat="false" ht="27" hidden="false" customHeight="false" outlineLevel="0" collapsed="false">
      <c r="I820" s="151" t="s">
        <v>1055</v>
      </c>
      <c r="J820" s="151" t="s">
        <v>149</v>
      </c>
      <c r="K820" s="151" t="s">
        <v>150</v>
      </c>
      <c r="L820" s="151" t="s">
        <v>1411</v>
      </c>
      <c r="M820" s="17"/>
      <c r="N820" s="17"/>
      <c r="O820" s="17"/>
      <c r="P820" s="17"/>
    </row>
    <row r="821" customFormat="false" ht="13.5" hidden="false" customHeight="false" outlineLevel="0" collapsed="false">
      <c r="I821" s="151" t="s">
        <v>1056</v>
      </c>
      <c r="J821" s="151" t="s">
        <v>235</v>
      </c>
      <c r="K821" s="151" t="s">
        <v>236</v>
      </c>
      <c r="L821" s="151" t="s">
        <v>1411</v>
      </c>
      <c r="M821" s="17"/>
      <c r="N821" s="17"/>
      <c r="O821" s="17"/>
      <c r="P821" s="17"/>
    </row>
    <row r="822" customFormat="false" ht="13.5" hidden="false" customHeight="false" outlineLevel="0" collapsed="false">
      <c r="I822" s="151" t="s">
        <v>1057</v>
      </c>
      <c r="J822" s="151" t="s">
        <v>283</v>
      </c>
      <c r="K822" s="151" t="s">
        <v>284</v>
      </c>
      <c r="L822" s="151" t="s">
        <v>1411</v>
      </c>
      <c r="M822" s="17"/>
      <c r="N822" s="17"/>
      <c r="O822" s="17"/>
      <c r="P822" s="17"/>
    </row>
    <row r="823" customFormat="false" ht="13.5" hidden="false" customHeight="false" outlineLevel="0" collapsed="false">
      <c r="I823" s="151" t="s">
        <v>1058</v>
      </c>
      <c r="J823" s="151" t="s">
        <v>137</v>
      </c>
      <c r="K823" s="151" t="s">
        <v>242</v>
      </c>
      <c r="L823" s="151" t="s">
        <v>1411</v>
      </c>
      <c r="M823" s="17"/>
      <c r="N823" s="17"/>
      <c r="O823" s="17"/>
      <c r="P823" s="17"/>
    </row>
    <row r="824" customFormat="false" ht="13.5" hidden="false" customHeight="false" outlineLevel="0" collapsed="false">
      <c r="I824" s="151" t="s">
        <v>1059</v>
      </c>
      <c r="J824" s="151" t="s">
        <v>232</v>
      </c>
      <c r="K824" s="151" t="s">
        <v>263</v>
      </c>
      <c r="L824" s="151" t="s">
        <v>1411</v>
      </c>
      <c r="M824" s="17"/>
      <c r="N824" s="17"/>
      <c r="O824" s="17"/>
      <c r="P824" s="17"/>
    </row>
    <row r="825" customFormat="false" ht="13.5" hidden="false" customHeight="false" outlineLevel="0" collapsed="false">
      <c r="I825" s="151" t="s">
        <v>1060</v>
      </c>
      <c r="J825" s="151" t="s">
        <v>200</v>
      </c>
      <c r="K825" s="151" t="s">
        <v>201</v>
      </c>
      <c r="L825" s="151" t="s">
        <v>1411</v>
      </c>
      <c r="M825" s="17"/>
      <c r="N825" s="17"/>
      <c r="O825" s="17"/>
      <c r="P825" s="17"/>
    </row>
    <row r="826" customFormat="false" ht="13.5" hidden="false" customHeight="false" outlineLevel="0" collapsed="false">
      <c r="I826" s="151" t="s">
        <v>1061</v>
      </c>
      <c r="J826" s="151" t="s">
        <v>210</v>
      </c>
      <c r="K826" s="151" t="s">
        <v>211</v>
      </c>
      <c r="L826" s="151" t="s">
        <v>1411</v>
      </c>
      <c r="M826" s="17"/>
      <c r="N826" s="17"/>
      <c r="O826" s="17"/>
      <c r="P826" s="17"/>
    </row>
    <row r="827" customFormat="false" ht="13.5" hidden="false" customHeight="false" outlineLevel="0" collapsed="false">
      <c r="I827" s="151" t="s">
        <v>1062</v>
      </c>
      <c r="J827" s="151" t="s">
        <v>359</v>
      </c>
      <c r="K827" s="151" t="s">
        <v>360</v>
      </c>
      <c r="L827" s="151" t="s">
        <v>1411</v>
      </c>
      <c r="M827" s="17"/>
      <c r="N827" s="17"/>
      <c r="O827" s="17"/>
      <c r="P827" s="17"/>
    </row>
    <row r="828" customFormat="false" ht="13.5" hidden="false" customHeight="false" outlineLevel="0" collapsed="false">
      <c r="I828" s="151" t="s">
        <v>1063</v>
      </c>
      <c r="J828" s="151" t="s">
        <v>176</v>
      </c>
      <c r="K828" s="151" t="s">
        <v>177</v>
      </c>
      <c r="L828" s="151" t="s">
        <v>1411</v>
      </c>
      <c r="M828" s="17"/>
      <c r="N828" s="17"/>
      <c r="O828" s="17"/>
      <c r="P828" s="17"/>
    </row>
    <row r="829" customFormat="false" ht="13.5" hidden="false" customHeight="false" outlineLevel="0" collapsed="false">
      <c r="I829" s="151" t="s">
        <v>1064</v>
      </c>
      <c r="J829" s="151" t="s">
        <v>192</v>
      </c>
      <c r="K829" s="151" t="s">
        <v>193</v>
      </c>
      <c r="L829" s="151" t="s">
        <v>1411</v>
      </c>
      <c r="M829" s="17"/>
      <c r="N829" s="17"/>
      <c r="O829" s="17"/>
      <c r="P829" s="17"/>
    </row>
    <row r="830" customFormat="false" ht="13.5" hidden="false" customHeight="false" outlineLevel="0" collapsed="false">
      <c r="I830" s="151" t="s">
        <v>1065</v>
      </c>
      <c r="J830" s="151" t="s">
        <v>959</v>
      </c>
      <c r="K830" s="151" t="s">
        <v>960</v>
      </c>
      <c r="L830" s="151" t="s">
        <v>1411</v>
      </c>
      <c r="M830" s="17"/>
      <c r="N830" s="17"/>
      <c r="O830" s="17"/>
      <c r="P830" s="17"/>
    </row>
    <row r="831" customFormat="false" ht="13.5" hidden="false" customHeight="false" outlineLevel="0" collapsed="false">
      <c r="I831" s="151" t="s">
        <v>1066</v>
      </c>
      <c r="J831" s="151" t="s">
        <v>196</v>
      </c>
      <c r="K831" s="151" t="s">
        <v>197</v>
      </c>
      <c r="L831" s="151" t="s">
        <v>1411</v>
      </c>
      <c r="M831" s="17"/>
      <c r="N831" s="17"/>
      <c r="O831" s="17"/>
      <c r="P831" s="17"/>
    </row>
    <row r="832" customFormat="false" ht="13.5" hidden="false" customHeight="false" outlineLevel="0" collapsed="false">
      <c r="I832" s="151" t="s">
        <v>1067</v>
      </c>
      <c r="J832" s="151" t="s">
        <v>137</v>
      </c>
      <c r="K832" s="151" t="s">
        <v>242</v>
      </c>
      <c r="L832" s="151" t="s">
        <v>1411</v>
      </c>
      <c r="M832" s="17"/>
      <c r="N832" s="17"/>
      <c r="O832" s="17"/>
      <c r="P832" s="17"/>
    </row>
    <row r="833" customFormat="false" ht="41.25" hidden="false" customHeight="false" outlineLevel="0" collapsed="false">
      <c r="I833" s="151" t="s">
        <v>1068</v>
      </c>
      <c r="J833" s="151" t="s">
        <v>210</v>
      </c>
      <c r="K833" s="151" t="s">
        <v>211</v>
      </c>
      <c r="L833" s="151" t="s">
        <v>1588</v>
      </c>
      <c r="M833" s="17"/>
      <c r="N833" s="17"/>
      <c r="O833" s="17"/>
      <c r="P833" s="17"/>
    </row>
    <row r="834" customFormat="false" ht="13.5" hidden="false" customHeight="false" outlineLevel="0" collapsed="false">
      <c r="I834" s="151" t="s">
        <v>1069</v>
      </c>
      <c r="J834" s="151" t="s">
        <v>291</v>
      </c>
      <c r="K834" s="151" t="s">
        <v>292</v>
      </c>
      <c r="L834" s="151" t="s">
        <v>1411</v>
      </c>
      <c r="M834" s="17"/>
      <c r="N834" s="17"/>
      <c r="O834" s="17"/>
      <c r="P834" s="17"/>
    </row>
    <row r="835" customFormat="false" ht="13.5" hidden="false" customHeight="false" outlineLevel="0" collapsed="false">
      <c r="I835" s="151" t="s">
        <v>1070</v>
      </c>
      <c r="J835" s="151" t="s">
        <v>291</v>
      </c>
      <c r="K835" s="151" t="s">
        <v>292</v>
      </c>
      <c r="L835" s="151" t="s">
        <v>1411</v>
      </c>
      <c r="M835" s="17"/>
      <c r="N835" s="17"/>
      <c r="O835" s="17"/>
      <c r="P835" s="17"/>
    </row>
    <row r="836" customFormat="false" ht="13.5" hidden="false" customHeight="false" outlineLevel="0" collapsed="false">
      <c r="I836" s="151" t="s">
        <v>1071</v>
      </c>
      <c r="J836" s="151" t="s">
        <v>235</v>
      </c>
      <c r="K836" s="151" t="s">
        <v>236</v>
      </c>
      <c r="L836" s="151" t="s">
        <v>1411</v>
      </c>
      <c r="M836" s="17"/>
      <c r="N836" s="17"/>
      <c r="O836" s="17"/>
      <c r="P836" s="17"/>
    </row>
    <row r="837" customFormat="false" ht="27" hidden="false" customHeight="false" outlineLevel="0" collapsed="false">
      <c r="I837" s="151" t="s">
        <v>1072</v>
      </c>
      <c r="J837" s="151" t="s">
        <v>188</v>
      </c>
      <c r="K837" s="151" t="s">
        <v>189</v>
      </c>
      <c r="L837" s="151" t="s">
        <v>1411</v>
      </c>
      <c r="M837" s="17"/>
      <c r="N837" s="17"/>
      <c r="O837" s="17"/>
      <c r="P837" s="17"/>
    </row>
    <row r="838" customFormat="false" ht="13.5" hidden="false" customHeight="false" outlineLevel="0" collapsed="false">
      <c r="I838" s="151" t="s">
        <v>1073</v>
      </c>
      <c r="J838" s="151" t="s">
        <v>196</v>
      </c>
      <c r="K838" s="151" t="s">
        <v>197</v>
      </c>
      <c r="L838" s="151" t="s">
        <v>1411</v>
      </c>
      <c r="M838" s="17"/>
      <c r="N838" s="17"/>
      <c r="O838" s="17"/>
      <c r="P838" s="17"/>
    </row>
    <row r="839" customFormat="false" ht="13.5" hidden="false" customHeight="false" outlineLevel="0" collapsed="false">
      <c r="I839" s="151" t="s">
        <v>1074</v>
      </c>
      <c r="J839" s="151" t="s">
        <v>359</v>
      </c>
      <c r="K839" s="151" t="s">
        <v>377</v>
      </c>
      <c r="L839" s="151" t="s">
        <v>1411</v>
      </c>
      <c r="M839" s="17"/>
      <c r="N839" s="17"/>
      <c r="O839" s="17"/>
      <c r="P839" s="17"/>
    </row>
    <row r="840" customFormat="false" ht="13.5" hidden="false" customHeight="false" outlineLevel="0" collapsed="false">
      <c r="I840" s="151" t="s">
        <v>1075</v>
      </c>
      <c r="J840" s="151" t="s">
        <v>188</v>
      </c>
      <c r="K840" s="151" t="s">
        <v>189</v>
      </c>
      <c r="L840" s="151" t="s">
        <v>1411</v>
      </c>
      <c r="M840" s="17"/>
      <c r="N840" s="17"/>
      <c r="O840" s="17"/>
      <c r="P840" s="17"/>
    </row>
    <row r="841" customFormat="false" ht="13.5" hidden="false" customHeight="false" outlineLevel="0" collapsed="false">
      <c r="I841" s="151" t="s">
        <v>1076</v>
      </c>
      <c r="J841" s="151" t="s">
        <v>210</v>
      </c>
      <c r="K841" s="151" t="s">
        <v>211</v>
      </c>
      <c r="L841" s="151" t="s">
        <v>1411</v>
      </c>
      <c r="M841" s="17"/>
      <c r="N841" s="17"/>
      <c r="O841" s="17"/>
      <c r="P841" s="17"/>
    </row>
    <row r="842" customFormat="false" ht="13.5" hidden="false" customHeight="false" outlineLevel="0" collapsed="false">
      <c r="I842" s="151" t="s">
        <v>1077</v>
      </c>
      <c r="J842" s="151" t="s">
        <v>291</v>
      </c>
      <c r="K842" s="151" t="s">
        <v>292</v>
      </c>
      <c r="L842" s="151" t="s">
        <v>1411</v>
      </c>
      <c r="M842" s="17"/>
      <c r="N842" s="17"/>
      <c r="O842" s="17"/>
      <c r="P842" s="17"/>
    </row>
    <row r="843" customFormat="false" ht="27" hidden="false" customHeight="false" outlineLevel="0" collapsed="false">
      <c r="I843" s="151" t="s">
        <v>1078</v>
      </c>
      <c r="J843" s="151" t="s">
        <v>149</v>
      </c>
      <c r="K843" s="151" t="s">
        <v>150</v>
      </c>
      <c r="L843" s="151" t="s">
        <v>1592</v>
      </c>
      <c r="M843" s="17"/>
      <c r="N843" s="17"/>
      <c r="O843" s="17"/>
      <c r="P843" s="17"/>
    </row>
    <row r="844" customFormat="false" ht="13.5" hidden="false" customHeight="false" outlineLevel="0" collapsed="false">
      <c r="I844" s="151" t="s">
        <v>1079</v>
      </c>
      <c r="J844" s="151" t="s">
        <v>137</v>
      </c>
      <c r="K844" s="151" t="s">
        <v>138</v>
      </c>
      <c r="L844" s="151" t="s">
        <v>1411</v>
      </c>
      <c r="M844" s="17"/>
      <c r="N844" s="17"/>
      <c r="O844" s="17"/>
      <c r="P844" s="17"/>
    </row>
    <row r="845" customFormat="false" ht="13.5" hidden="false" customHeight="false" outlineLevel="0" collapsed="false">
      <c r="I845" s="151" t="s">
        <v>1080</v>
      </c>
      <c r="J845" s="151" t="s">
        <v>291</v>
      </c>
      <c r="K845" s="151" t="s">
        <v>292</v>
      </c>
      <c r="L845" s="151" t="s">
        <v>1411</v>
      </c>
      <c r="M845" s="17"/>
      <c r="N845" s="17"/>
      <c r="O845" s="17"/>
      <c r="P845" s="17"/>
    </row>
    <row r="846" customFormat="false" ht="13.5" hidden="false" customHeight="false" outlineLevel="0" collapsed="false">
      <c r="I846" s="151" t="s">
        <v>1081</v>
      </c>
      <c r="J846" s="151" t="s">
        <v>166</v>
      </c>
      <c r="K846" s="151" t="s">
        <v>167</v>
      </c>
      <c r="L846" s="151" t="s">
        <v>1411</v>
      </c>
      <c r="M846" s="17"/>
      <c r="N846" s="17"/>
      <c r="O846" s="17"/>
      <c r="P846" s="17"/>
    </row>
    <row r="847" customFormat="false" ht="13.5" hidden="false" customHeight="false" outlineLevel="0" collapsed="false">
      <c r="I847" s="151" t="s">
        <v>1082</v>
      </c>
      <c r="J847" s="151" t="s">
        <v>188</v>
      </c>
      <c r="K847" s="151" t="s">
        <v>189</v>
      </c>
      <c r="L847" s="151" t="s">
        <v>1411</v>
      </c>
      <c r="M847" s="17"/>
      <c r="N847" s="17"/>
      <c r="O847" s="17"/>
      <c r="P847" s="17"/>
    </row>
    <row r="848" customFormat="false" ht="27" hidden="false" customHeight="false" outlineLevel="0" collapsed="false">
      <c r="I848" s="151" t="s">
        <v>1083</v>
      </c>
      <c r="J848" s="151" t="s">
        <v>149</v>
      </c>
      <c r="K848" s="151" t="s">
        <v>150</v>
      </c>
      <c r="L848" s="151" t="s">
        <v>1411</v>
      </c>
      <c r="M848" s="17"/>
      <c r="N848" s="17"/>
      <c r="O848" s="17"/>
      <c r="P848" s="17"/>
    </row>
    <row r="849" customFormat="false" ht="13.5" hidden="false" customHeight="false" outlineLevel="0" collapsed="false">
      <c r="I849" s="151" t="s">
        <v>1084</v>
      </c>
      <c r="J849" s="151" t="s">
        <v>181</v>
      </c>
      <c r="K849" s="151" t="s">
        <v>280</v>
      </c>
      <c r="L849" s="151" t="s">
        <v>1411</v>
      </c>
      <c r="M849" s="17"/>
      <c r="N849" s="17"/>
      <c r="O849" s="17"/>
      <c r="P849" s="17"/>
    </row>
    <row r="850" customFormat="false" ht="27" hidden="false" customHeight="false" outlineLevel="0" collapsed="false">
      <c r="I850" s="151" t="s">
        <v>1085</v>
      </c>
      <c r="J850" s="151" t="s">
        <v>192</v>
      </c>
      <c r="K850" s="151" t="s">
        <v>193</v>
      </c>
      <c r="L850" s="151" t="s">
        <v>1539</v>
      </c>
      <c r="M850" s="17"/>
      <c r="N850" s="17"/>
      <c r="O850" s="17"/>
      <c r="P850" s="17"/>
    </row>
    <row r="851" customFormat="false" ht="13.5" hidden="false" customHeight="false" outlineLevel="0" collapsed="false">
      <c r="I851" s="151" t="s">
        <v>1086</v>
      </c>
      <c r="J851" s="151" t="s">
        <v>232</v>
      </c>
      <c r="K851" s="151" t="s">
        <v>263</v>
      </c>
      <c r="L851" s="151" t="s">
        <v>1411</v>
      </c>
      <c r="M851" s="17"/>
      <c r="N851" s="17"/>
      <c r="O851" s="17"/>
      <c r="P851" s="17"/>
    </row>
    <row r="852" customFormat="false" ht="13.5" hidden="false" customHeight="false" outlineLevel="0" collapsed="false">
      <c r="I852" s="151" t="s">
        <v>1087</v>
      </c>
      <c r="J852" s="151" t="s">
        <v>181</v>
      </c>
      <c r="K852" s="151" t="s">
        <v>280</v>
      </c>
      <c r="L852" s="151" t="s">
        <v>1411</v>
      </c>
      <c r="M852" s="17"/>
      <c r="N852" s="17"/>
      <c r="O852" s="17"/>
      <c r="P852" s="17"/>
    </row>
    <row r="853" customFormat="false" ht="13.5" hidden="false" customHeight="false" outlineLevel="0" collapsed="false">
      <c r="I853" s="151" t="s">
        <v>1088</v>
      </c>
      <c r="J853" s="151" t="s">
        <v>313</v>
      </c>
      <c r="K853" s="151" t="s">
        <v>314</v>
      </c>
      <c r="L853" s="151" t="s">
        <v>1411</v>
      </c>
      <c r="M853" s="17"/>
      <c r="N853" s="17"/>
      <c r="O853" s="17"/>
      <c r="P853" s="17"/>
    </row>
    <row r="854" customFormat="false" ht="13.5" hidden="false" customHeight="false" outlineLevel="0" collapsed="false">
      <c r="I854" s="151" t="s">
        <v>1089</v>
      </c>
      <c r="J854" s="151" t="s">
        <v>181</v>
      </c>
      <c r="K854" s="151" t="s">
        <v>182</v>
      </c>
      <c r="L854" s="151" t="s">
        <v>1411</v>
      </c>
      <c r="M854" s="17"/>
      <c r="N854" s="17"/>
      <c r="O854" s="17"/>
      <c r="P854" s="17"/>
    </row>
    <row r="855" customFormat="false" ht="13.5" hidden="false" customHeight="false" outlineLevel="0" collapsed="false">
      <c r="I855" s="151" t="s">
        <v>1090</v>
      </c>
      <c r="J855" s="151" t="s">
        <v>137</v>
      </c>
      <c r="K855" s="151" t="s">
        <v>138</v>
      </c>
      <c r="L855" s="151" t="s">
        <v>1411</v>
      </c>
      <c r="M855" s="17"/>
      <c r="N855" s="17"/>
      <c r="O855" s="17"/>
      <c r="P855" s="17"/>
    </row>
    <row r="856" customFormat="false" ht="13.5" hidden="false" customHeight="false" outlineLevel="0" collapsed="false">
      <c r="I856" s="151" t="s">
        <v>1091</v>
      </c>
      <c r="J856" s="151" t="s">
        <v>188</v>
      </c>
      <c r="K856" s="151" t="s">
        <v>189</v>
      </c>
      <c r="L856" s="151" t="s">
        <v>1411</v>
      </c>
      <c r="M856" s="17"/>
      <c r="N856" s="17"/>
      <c r="O856" s="17"/>
      <c r="P856" s="17"/>
    </row>
    <row r="857" customFormat="false" ht="27" hidden="false" customHeight="false" outlineLevel="0" collapsed="false">
      <c r="I857" s="151" t="s">
        <v>1092</v>
      </c>
      <c r="J857" s="151" t="s">
        <v>476</v>
      </c>
      <c r="K857" s="151" t="s">
        <v>214</v>
      </c>
      <c r="L857" s="151" t="s">
        <v>1411</v>
      </c>
      <c r="M857" s="17"/>
      <c r="N857" s="17"/>
      <c r="O857" s="17"/>
      <c r="P857" s="17"/>
    </row>
    <row r="858" customFormat="false" ht="13.5" hidden="false" customHeight="false" outlineLevel="0" collapsed="false">
      <c r="I858" s="151" t="s">
        <v>1093</v>
      </c>
      <c r="J858" s="151" t="s">
        <v>196</v>
      </c>
      <c r="K858" s="151" t="s">
        <v>197</v>
      </c>
      <c r="L858" s="151" t="s">
        <v>1411</v>
      </c>
      <c r="M858" s="17"/>
      <c r="N858" s="17"/>
      <c r="O858" s="17"/>
      <c r="P858" s="17"/>
    </row>
    <row r="859" customFormat="false" ht="13.5" hidden="false" customHeight="false" outlineLevel="0" collapsed="false">
      <c r="I859" s="151" t="s">
        <v>1094</v>
      </c>
      <c r="J859" s="151" t="s">
        <v>181</v>
      </c>
      <c r="K859" s="151" t="s">
        <v>280</v>
      </c>
      <c r="L859" s="151" t="s">
        <v>1591</v>
      </c>
      <c r="M859" s="17"/>
      <c r="N859" s="17"/>
      <c r="O859" s="17"/>
      <c r="P859" s="17"/>
    </row>
    <row r="860" customFormat="false" ht="13.5" hidden="false" customHeight="false" outlineLevel="0" collapsed="false">
      <c r="I860" s="151" t="s">
        <v>1095</v>
      </c>
      <c r="J860" s="151" t="s">
        <v>181</v>
      </c>
      <c r="K860" s="151" t="s">
        <v>182</v>
      </c>
      <c r="L860" s="151" t="s">
        <v>1411</v>
      </c>
      <c r="M860" s="17"/>
      <c r="N860" s="17"/>
      <c r="O860" s="17"/>
      <c r="P860" s="17"/>
    </row>
    <row r="861" customFormat="false" ht="13.5" hidden="false" customHeight="false" outlineLevel="0" collapsed="false">
      <c r="I861" s="151" t="s">
        <v>1096</v>
      </c>
      <c r="J861" s="151" t="s">
        <v>137</v>
      </c>
      <c r="K861" s="151" t="s">
        <v>242</v>
      </c>
      <c r="L861" s="151" t="s">
        <v>1411</v>
      </c>
      <c r="M861" s="17"/>
      <c r="N861" s="17"/>
      <c r="O861" s="17"/>
      <c r="P861" s="17"/>
    </row>
    <row r="862" customFormat="false" ht="13.5" hidden="false" customHeight="false" outlineLevel="0" collapsed="false">
      <c r="I862" s="151" t="s">
        <v>1097</v>
      </c>
      <c r="J862" s="151" t="s">
        <v>196</v>
      </c>
      <c r="K862" s="151" t="s">
        <v>197</v>
      </c>
      <c r="L862" s="151" t="s">
        <v>1411</v>
      </c>
      <c r="M862" s="17"/>
      <c r="N862" s="17"/>
      <c r="O862" s="17"/>
      <c r="P862" s="17"/>
    </row>
    <row r="863" customFormat="false" ht="13.5" hidden="false" customHeight="false" outlineLevel="0" collapsed="false">
      <c r="I863" s="151" t="s">
        <v>1098</v>
      </c>
      <c r="J863" s="151" t="s">
        <v>200</v>
      </c>
      <c r="K863" s="151" t="s">
        <v>201</v>
      </c>
      <c r="L863" s="151" t="s">
        <v>1411</v>
      </c>
      <c r="M863" s="17"/>
      <c r="N863" s="17"/>
      <c r="O863" s="17"/>
      <c r="P863" s="17"/>
    </row>
    <row r="864" customFormat="false" ht="13.5" hidden="false" customHeight="false" outlineLevel="0" collapsed="false">
      <c r="I864" s="151" t="s">
        <v>1099</v>
      </c>
      <c r="J864" s="151" t="s">
        <v>137</v>
      </c>
      <c r="K864" s="151" t="s">
        <v>242</v>
      </c>
      <c r="L864" s="151" t="s">
        <v>1411</v>
      </c>
      <c r="M864" s="17"/>
      <c r="N864" s="17"/>
      <c r="O864" s="17"/>
      <c r="P864" s="17"/>
    </row>
    <row r="865" customFormat="false" ht="13.5" hidden="false" customHeight="false" outlineLevel="0" collapsed="false">
      <c r="I865" s="151" t="s">
        <v>1100</v>
      </c>
      <c r="J865" s="151" t="s">
        <v>196</v>
      </c>
      <c r="K865" s="151" t="s">
        <v>197</v>
      </c>
      <c r="L865" s="151" t="s">
        <v>1411</v>
      </c>
      <c r="M865" s="17"/>
      <c r="N865" s="17"/>
      <c r="O865" s="17"/>
      <c r="P865" s="17"/>
    </row>
    <row r="866" customFormat="false" ht="13.5" hidden="false" customHeight="false" outlineLevel="0" collapsed="false">
      <c r="I866" s="151" t="s">
        <v>1101</v>
      </c>
      <c r="J866" s="151" t="s">
        <v>232</v>
      </c>
      <c r="K866" s="151" t="s">
        <v>263</v>
      </c>
      <c r="L866" s="151" t="s">
        <v>1411</v>
      </c>
      <c r="M866" s="17"/>
      <c r="N866" s="17"/>
      <c r="O866" s="17"/>
      <c r="P866" s="17"/>
    </row>
    <row r="867" customFormat="false" ht="13.5" hidden="false" customHeight="false" outlineLevel="0" collapsed="false">
      <c r="I867" s="151" t="s">
        <v>1102</v>
      </c>
      <c r="J867" s="151" t="s">
        <v>291</v>
      </c>
      <c r="K867" s="151" t="s">
        <v>292</v>
      </c>
      <c r="L867" s="151" t="s">
        <v>1593</v>
      </c>
      <c r="M867" s="17"/>
      <c r="N867" s="17"/>
      <c r="O867" s="17"/>
      <c r="P867" s="17"/>
    </row>
    <row r="868" customFormat="false" ht="54.75" hidden="false" customHeight="false" outlineLevel="0" collapsed="false">
      <c r="I868" s="151" t="s">
        <v>1103</v>
      </c>
      <c r="J868" s="151" t="s">
        <v>213</v>
      </c>
      <c r="K868" s="151" t="s">
        <v>214</v>
      </c>
      <c r="L868" s="151" t="s">
        <v>1551</v>
      </c>
      <c r="M868" s="17"/>
      <c r="N868" s="17"/>
      <c r="O868" s="17"/>
      <c r="P868" s="17"/>
    </row>
    <row r="869" customFormat="false" ht="27" hidden="false" customHeight="false" outlineLevel="0" collapsed="false">
      <c r="I869" s="151" t="s">
        <v>1104</v>
      </c>
      <c r="J869" s="151" t="s">
        <v>383</v>
      </c>
      <c r="K869" s="151" t="s">
        <v>314</v>
      </c>
      <c r="L869" s="151" t="s">
        <v>1590</v>
      </c>
      <c r="M869" s="17"/>
      <c r="N869" s="17"/>
      <c r="O869" s="17"/>
      <c r="P869" s="17"/>
    </row>
    <row r="870" customFormat="false" ht="13.5" hidden="false" customHeight="false" outlineLevel="0" collapsed="false">
      <c r="I870" s="151" t="s">
        <v>1105</v>
      </c>
      <c r="J870" s="151" t="s">
        <v>171</v>
      </c>
      <c r="K870" s="151" t="s">
        <v>172</v>
      </c>
      <c r="L870" s="151" t="s">
        <v>1411</v>
      </c>
      <c r="M870" s="17"/>
      <c r="N870" s="17"/>
      <c r="O870" s="17"/>
      <c r="P870" s="17"/>
    </row>
    <row r="871" customFormat="false" ht="13.5" hidden="false" customHeight="false" outlineLevel="0" collapsed="false">
      <c r="I871" s="151" t="s">
        <v>1106</v>
      </c>
      <c r="J871" s="151" t="s">
        <v>166</v>
      </c>
      <c r="K871" s="151" t="s">
        <v>167</v>
      </c>
      <c r="L871" s="151" t="s">
        <v>1411</v>
      </c>
      <c r="M871" s="17"/>
      <c r="N871" s="17"/>
      <c r="O871" s="17"/>
      <c r="P871" s="17"/>
    </row>
    <row r="872" customFormat="false" ht="13.5" hidden="false" customHeight="false" outlineLevel="0" collapsed="false">
      <c r="I872" s="151" t="s">
        <v>1107</v>
      </c>
      <c r="J872" s="151" t="s">
        <v>359</v>
      </c>
      <c r="K872" s="151" t="s">
        <v>360</v>
      </c>
      <c r="L872" s="151" t="s">
        <v>1411</v>
      </c>
      <c r="M872" s="17"/>
      <c r="N872" s="17"/>
      <c r="O872" s="17"/>
      <c r="P872" s="17"/>
    </row>
    <row r="873" customFormat="false" ht="13.5" hidden="false" customHeight="false" outlineLevel="0" collapsed="false">
      <c r="I873" s="151" t="s">
        <v>1108</v>
      </c>
      <c r="J873" s="151" t="s">
        <v>188</v>
      </c>
      <c r="K873" s="151" t="s">
        <v>189</v>
      </c>
      <c r="L873" s="151" t="s">
        <v>1411</v>
      </c>
      <c r="M873" s="17"/>
      <c r="N873" s="17"/>
      <c r="O873" s="17"/>
      <c r="P873" s="17"/>
    </row>
    <row r="874" customFormat="false" ht="13.5" hidden="false" customHeight="false" outlineLevel="0" collapsed="false">
      <c r="I874" s="151" t="s">
        <v>1109</v>
      </c>
      <c r="J874" s="151" t="s">
        <v>137</v>
      </c>
      <c r="K874" s="151" t="s">
        <v>159</v>
      </c>
      <c r="L874" s="151" t="s">
        <v>1411</v>
      </c>
      <c r="M874" s="17"/>
      <c r="N874" s="17"/>
      <c r="O874" s="17"/>
      <c r="P874" s="17"/>
    </row>
    <row r="875" customFormat="false" ht="27" hidden="false" customHeight="false" outlineLevel="0" collapsed="false">
      <c r="I875" s="151" t="s">
        <v>1110</v>
      </c>
      <c r="J875" s="151" t="s">
        <v>216</v>
      </c>
      <c r="K875" s="151" t="s">
        <v>217</v>
      </c>
      <c r="L875" s="151" t="s">
        <v>1539</v>
      </c>
      <c r="M875" s="17"/>
      <c r="N875" s="17"/>
      <c r="O875" s="17"/>
      <c r="P875" s="17"/>
    </row>
    <row r="876" customFormat="false" ht="13.5" hidden="false" customHeight="false" outlineLevel="0" collapsed="false">
      <c r="I876" s="151" t="s">
        <v>1111</v>
      </c>
      <c r="J876" s="151" t="s">
        <v>181</v>
      </c>
      <c r="K876" s="151" t="s">
        <v>280</v>
      </c>
      <c r="L876" s="151" t="s">
        <v>1591</v>
      </c>
      <c r="M876" s="17"/>
      <c r="N876" s="17"/>
      <c r="O876" s="17"/>
      <c r="P876" s="17"/>
    </row>
    <row r="877" customFormat="false" ht="13.5" hidden="false" customHeight="false" outlineLevel="0" collapsed="false">
      <c r="I877" s="151" t="s">
        <v>1112</v>
      </c>
      <c r="J877" s="151" t="s">
        <v>166</v>
      </c>
      <c r="K877" s="151" t="s">
        <v>167</v>
      </c>
      <c r="L877" s="151" t="s">
        <v>1411</v>
      </c>
      <c r="M877" s="17"/>
      <c r="N877" s="17"/>
      <c r="O877" s="17"/>
      <c r="P877" s="17"/>
    </row>
    <row r="878" customFormat="false" ht="13.5" hidden="false" customHeight="false" outlineLevel="0" collapsed="false">
      <c r="I878" s="151" t="s">
        <v>1113</v>
      </c>
      <c r="J878" s="151" t="s">
        <v>210</v>
      </c>
      <c r="K878" s="151" t="s">
        <v>211</v>
      </c>
      <c r="L878" s="151" t="s">
        <v>1411</v>
      </c>
      <c r="M878" s="17"/>
      <c r="N878" s="17"/>
      <c r="O878" s="17"/>
      <c r="P878" s="17"/>
    </row>
    <row r="879" customFormat="false" ht="13.5" hidden="false" customHeight="false" outlineLevel="0" collapsed="false">
      <c r="I879" s="151" t="s">
        <v>1114</v>
      </c>
      <c r="J879" s="151" t="s">
        <v>137</v>
      </c>
      <c r="K879" s="151" t="s">
        <v>138</v>
      </c>
      <c r="L879" s="151" t="s">
        <v>1411</v>
      </c>
      <c r="M879" s="17"/>
      <c r="N879" s="17"/>
      <c r="O879" s="17"/>
      <c r="P879" s="17"/>
    </row>
    <row r="880" customFormat="false" ht="13.5" hidden="false" customHeight="false" outlineLevel="0" collapsed="false">
      <c r="I880" s="151" t="s">
        <v>1115</v>
      </c>
      <c r="J880" s="151" t="s">
        <v>235</v>
      </c>
      <c r="K880" s="151" t="s">
        <v>236</v>
      </c>
      <c r="L880" s="151" t="s">
        <v>1411</v>
      </c>
      <c r="M880" s="17"/>
      <c r="N880" s="17"/>
      <c r="O880" s="17"/>
      <c r="P880" s="17"/>
    </row>
    <row r="881" customFormat="false" ht="13.5" hidden="false" customHeight="false" outlineLevel="0" collapsed="false">
      <c r="I881" s="151" t="s">
        <v>1116</v>
      </c>
      <c r="J881" s="151" t="s">
        <v>232</v>
      </c>
      <c r="K881" s="151" t="s">
        <v>233</v>
      </c>
      <c r="L881" s="151" t="s">
        <v>1411</v>
      </c>
      <c r="M881" s="17"/>
      <c r="N881" s="17"/>
      <c r="O881" s="17"/>
      <c r="P881" s="17"/>
    </row>
    <row r="882" customFormat="false" ht="13.5" hidden="false" customHeight="false" outlineLevel="0" collapsed="false">
      <c r="I882" s="151" t="s">
        <v>1117</v>
      </c>
      <c r="J882" s="151" t="s">
        <v>204</v>
      </c>
      <c r="K882" s="151" t="s">
        <v>205</v>
      </c>
      <c r="L882" s="151" t="s">
        <v>1411</v>
      </c>
      <c r="M882" s="17"/>
      <c r="N882" s="17"/>
      <c r="O882" s="17"/>
      <c r="P882" s="17"/>
    </row>
    <row r="883" customFormat="false" ht="27" hidden="false" customHeight="false" outlineLevel="0" collapsed="false">
      <c r="I883" s="151" t="s">
        <v>1118</v>
      </c>
      <c r="J883" s="151" t="s">
        <v>204</v>
      </c>
      <c r="K883" s="151" t="s">
        <v>205</v>
      </c>
      <c r="L883" s="151" t="s">
        <v>1411</v>
      </c>
      <c r="M883" s="17"/>
      <c r="N883" s="17"/>
      <c r="O883" s="17"/>
      <c r="P883" s="17"/>
    </row>
    <row r="884" customFormat="false" ht="13.5" hidden="false" customHeight="false" outlineLevel="0" collapsed="false">
      <c r="I884" s="151" t="s">
        <v>1119</v>
      </c>
      <c r="J884" s="151" t="s">
        <v>359</v>
      </c>
      <c r="K884" s="151" t="s">
        <v>360</v>
      </c>
      <c r="L884" s="151" t="s">
        <v>1411</v>
      </c>
      <c r="M884" s="17"/>
      <c r="N884" s="17"/>
      <c r="O884" s="17"/>
      <c r="P884" s="17"/>
    </row>
    <row r="885" customFormat="false" ht="13.5" hidden="false" customHeight="false" outlineLevel="0" collapsed="false">
      <c r="I885" s="151" t="s">
        <v>1120</v>
      </c>
      <c r="J885" s="151" t="s">
        <v>359</v>
      </c>
      <c r="K885" s="151" t="s">
        <v>377</v>
      </c>
      <c r="L885" s="151" t="s">
        <v>1411</v>
      </c>
      <c r="M885" s="17"/>
      <c r="N885" s="17"/>
      <c r="O885" s="17"/>
      <c r="P885" s="17"/>
    </row>
    <row r="886" customFormat="false" ht="13.5" hidden="false" customHeight="false" outlineLevel="0" collapsed="false">
      <c r="I886" s="151" t="s">
        <v>1121</v>
      </c>
      <c r="J886" s="151" t="s">
        <v>192</v>
      </c>
      <c r="K886" s="151" t="s">
        <v>193</v>
      </c>
      <c r="L886" s="151" t="s">
        <v>1411</v>
      </c>
      <c r="M886" s="17"/>
      <c r="N886" s="17"/>
      <c r="O886" s="17"/>
      <c r="P886" s="17"/>
    </row>
    <row r="887" customFormat="false" ht="13.5" hidden="false" customHeight="false" outlineLevel="0" collapsed="false">
      <c r="I887" s="151" t="s">
        <v>1122</v>
      </c>
      <c r="J887" s="151" t="s">
        <v>166</v>
      </c>
      <c r="K887" s="151" t="s">
        <v>167</v>
      </c>
      <c r="L887" s="151" t="s">
        <v>1411</v>
      </c>
      <c r="M887" s="17"/>
      <c r="N887" s="17"/>
      <c r="O887" s="17"/>
      <c r="P887" s="17"/>
    </row>
    <row r="888" customFormat="false" ht="13.5" hidden="false" customHeight="false" outlineLevel="0" collapsed="false">
      <c r="I888" s="151" t="s">
        <v>1123</v>
      </c>
      <c r="J888" s="151" t="s">
        <v>181</v>
      </c>
      <c r="K888" s="151" t="s">
        <v>182</v>
      </c>
      <c r="L888" s="151" t="s">
        <v>1411</v>
      </c>
      <c r="M888" s="17"/>
      <c r="N888" s="17"/>
      <c r="O888" s="17"/>
      <c r="P888" s="17"/>
    </row>
    <row r="889" customFormat="false" ht="13.5" hidden="false" customHeight="false" outlineLevel="0" collapsed="false">
      <c r="I889" s="151" t="s">
        <v>1124</v>
      </c>
      <c r="J889" s="151" t="s">
        <v>232</v>
      </c>
      <c r="K889" s="151" t="s">
        <v>263</v>
      </c>
      <c r="L889" s="151" t="s">
        <v>1411</v>
      </c>
      <c r="M889" s="17"/>
      <c r="N889" s="17"/>
      <c r="O889" s="17"/>
      <c r="P889" s="17"/>
    </row>
    <row r="890" customFormat="false" ht="27" hidden="false" customHeight="false" outlineLevel="0" collapsed="false">
      <c r="I890" s="151" t="s">
        <v>1125</v>
      </c>
      <c r="J890" s="151" t="s">
        <v>476</v>
      </c>
      <c r="K890" s="151" t="s">
        <v>214</v>
      </c>
      <c r="L890" s="151" t="s">
        <v>476</v>
      </c>
      <c r="M890" s="17"/>
      <c r="N890" s="17"/>
      <c r="O890" s="17"/>
      <c r="P890" s="17"/>
    </row>
    <row r="891" customFormat="false" ht="13.5" hidden="false" customHeight="false" outlineLevel="0" collapsed="false">
      <c r="I891" s="151" t="s">
        <v>1126</v>
      </c>
      <c r="J891" s="151" t="s">
        <v>196</v>
      </c>
      <c r="K891" s="151" t="s">
        <v>197</v>
      </c>
      <c r="L891" s="151" t="s">
        <v>1411</v>
      </c>
      <c r="M891" s="17"/>
      <c r="N891" s="17"/>
      <c r="O891" s="17"/>
      <c r="P891" s="17"/>
    </row>
    <row r="892" customFormat="false" ht="13.5" hidden="false" customHeight="false" outlineLevel="0" collapsed="false">
      <c r="I892" s="151" t="s">
        <v>1127</v>
      </c>
      <c r="J892" s="151" t="s">
        <v>232</v>
      </c>
      <c r="K892" s="151" t="s">
        <v>189</v>
      </c>
      <c r="L892" s="151" t="s">
        <v>1411</v>
      </c>
      <c r="M892" s="17"/>
      <c r="N892" s="17"/>
      <c r="O892" s="17"/>
      <c r="P892" s="17"/>
    </row>
    <row r="893" customFormat="false" ht="13.5" hidden="false" customHeight="false" outlineLevel="0" collapsed="false">
      <c r="I893" s="151" t="s">
        <v>1128</v>
      </c>
      <c r="J893" s="151" t="s">
        <v>359</v>
      </c>
      <c r="K893" s="151" t="s">
        <v>360</v>
      </c>
      <c r="L893" s="151" t="s">
        <v>1591</v>
      </c>
      <c r="M893" s="17"/>
      <c r="N893" s="17"/>
      <c r="O893" s="17"/>
      <c r="P893" s="17"/>
    </row>
    <row r="894" customFormat="false" ht="13.5" hidden="false" customHeight="false" outlineLevel="0" collapsed="false">
      <c r="I894" s="151" t="s">
        <v>1129</v>
      </c>
      <c r="J894" s="151" t="s">
        <v>210</v>
      </c>
      <c r="K894" s="151" t="s">
        <v>211</v>
      </c>
      <c r="L894" s="151" t="s">
        <v>1411</v>
      </c>
      <c r="M894" s="17"/>
      <c r="N894" s="17"/>
      <c r="O894" s="17"/>
      <c r="P894" s="17"/>
    </row>
    <row r="895" customFormat="false" ht="13.5" hidden="false" customHeight="false" outlineLevel="0" collapsed="false">
      <c r="I895" s="151" t="s">
        <v>1130</v>
      </c>
      <c r="J895" s="151" t="s">
        <v>181</v>
      </c>
      <c r="K895" s="151" t="s">
        <v>182</v>
      </c>
      <c r="L895" s="151" t="s">
        <v>1585</v>
      </c>
      <c r="M895" s="17"/>
      <c r="N895" s="17"/>
      <c r="O895" s="17"/>
      <c r="P895" s="17"/>
    </row>
    <row r="896" customFormat="false" ht="13.5" hidden="false" customHeight="false" outlineLevel="0" collapsed="false">
      <c r="I896" s="151" t="s">
        <v>1131</v>
      </c>
      <c r="J896" s="151" t="s">
        <v>232</v>
      </c>
      <c r="K896" s="151" t="s">
        <v>263</v>
      </c>
      <c r="L896" s="151" t="s">
        <v>1411</v>
      </c>
      <c r="M896" s="17"/>
      <c r="N896" s="17"/>
      <c r="O896" s="17"/>
      <c r="P896" s="17"/>
    </row>
    <row r="897" customFormat="false" ht="13.5" hidden="false" customHeight="false" outlineLevel="0" collapsed="false">
      <c r="I897" s="151" t="s">
        <v>1132</v>
      </c>
      <c r="J897" s="151" t="s">
        <v>137</v>
      </c>
      <c r="K897" s="151" t="s">
        <v>242</v>
      </c>
      <c r="L897" s="151" t="s">
        <v>1411</v>
      </c>
      <c r="M897" s="17"/>
      <c r="N897" s="17"/>
      <c r="O897" s="17"/>
      <c r="P897" s="17"/>
    </row>
    <row r="898" customFormat="false" ht="13.5" hidden="false" customHeight="false" outlineLevel="0" collapsed="false">
      <c r="I898" s="151" t="s">
        <v>1133</v>
      </c>
      <c r="J898" s="151" t="s">
        <v>359</v>
      </c>
      <c r="K898" s="151" t="s">
        <v>360</v>
      </c>
      <c r="L898" s="151" t="s">
        <v>1411</v>
      </c>
      <c r="M898" s="17"/>
      <c r="N898" s="17"/>
      <c r="O898" s="17"/>
      <c r="P898" s="17"/>
    </row>
    <row r="899" customFormat="false" ht="13.5" hidden="false" customHeight="false" outlineLevel="0" collapsed="false">
      <c r="I899" s="151" t="s">
        <v>1134</v>
      </c>
      <c r="J899" s="151" t="s">
        <v>220</v>
      </c>
      <c r="K899" s="151" t="s">
        <v>221</v>
      </c>
      <c r="L899" s="151" t="s">
        <v>1411</v>
      </c>
      <c r="M899" s="17"/>
      <c r="N899" s="17"/>
      <c r="O899" s="17"/>
      <c r="P899" s="17"/>
    </row>
    <row r="900" customFormat="false" ht="13.5" hidden="false" customHeight="false" outlineLevel="0" collapsed="false">
      <c r="I900" s="151" t="s">
        <v>1135</v>
      </c>
      <c r="J900" s="151" t="s">
        <v>210</v>
      </c>
      <c r="K900" s="151" t="s">
        <v>211</v>
      </c>
      <c r="L900" s="151" t="s">
        <v>1411</v>
      </c>
      <c r="M900" s="17"/>
      <c r="N900" s="17"/>
      <c r="O900" s="17"/>
      <c r="P900" s="17"/>
    </row>
    <row r="901" customFormat="false" ht="27" hidden="false" customHeight="false" outlineLevel="0" collapsed="false">
      <c r="I901" s="151" t="s">
        <v>1136</v>
      </c>
      <c r="J901" s="151" t="s">
        <v>137</v>
      </c>
      <c r="K901" s="151" t="s">
        <v>159</v>
      </c>
      <c r="L901" s="151" t="s">
        <v>1584</v>
      </c>
      <c r="M901" s="17"/>
      <c r="N901" s="17"/>
      <c r="O901" s="17"/>
      <c r="P901" s="17"/>
    </row>
    <row r="902" customFormat="false" ht="13.5" hidden="false" customHeight="false" outlineLevel="0" collapsed="false">
      <c r="I902" s="151" t="s">
        <v>1137</v>
      </c>
      <c r="J902" s="151" t="s">
        <v>291</v>
      </c>
      <c r="K902" s="151" t="s">
        <v>292</v>
      </c>
      <c r="L902" s="151" t="s">
        <v>1411</v>
      </c>
      <c r="M902" s="17"/>
      <c r="N902" s="17"/>
      <c r="O902" s="17"/>
      <c r="P902" s="17"/>
    </row>
    <row r="903" customFormat="false" ht="13.5" hidden="false" customHeight="false" outlineLevel="0" collapsed="false">
      <c r="I903" s="151" t="s">
        <v>1138</v>
      </c>
      <c r="J903" s="151" t="s">
        <v>137</v>
      </c>
      <c r="K903" s="151" t="s">
        <v>138</v>
      </c>
      <c r="L903" s="151" t="s">
        <v>1411</v>
      </c>
      <c r="M903" s="17"/>
      <c r="N903" s="17"/>
      <c r="O903" s="17"/>
      <c r="P903" s="17"/>
    </row>
    <row r="904" customFormat="false" ht="13.5" hidden="false" customHeight="false" outlineLevel="0" collapsed="false">
      <c r="I904" s="151" t="s">
        <v>1139</v>
      </c>
      <c r="J904" s="151" t="s">
        <v>137</v>
      </c>
      <c r="K904" s="151" t="s">
        <v>138</v>
      </c>
      <c r="L904" s="151" t="s">
        <v>1411</v>
      </c>
      <c r="M904" s="17"/>
      <c r="N904" s="17"/>
      <c r="O904" s="17"/>
      <c r="P904" s="17"/>
    </row>
    <row r="905" customFormat="false" ht="13.5" hidden="false" customHeight="false" outlineLevel="0" collapsed="false">
      <c r="I905" s="151" t="s">
        <v>1140</v>
      </c>
      <c r="J905" s="151" t="s">
        <v>229</v>
      </c>
      <c r="K905" s="151" t="s">
        <v>230</v>
      </c>
      <c r="L905" s="151" t="s">
        <v>1411</v>
      </c>
      <c r="M905" s="17"/>
      <c r="N905" s="17"/>
      <c r="O905" s="17"/>
      <c r="P905" s="17"/>
    </row>
    <row r="906" customFormat="false" ht="27" hidden="false" customHeight="false" outlineLevel="0" collapsed="false">
      <c r="I906" s="151" t="s">
        <v>1141</v>
      </c>
      <c r="J906" s="151" t="s">
        <v>225</v>
      </c>
      <c r="K906" s="151" t="s">
        <v>226</v>
      </c>
      <c r="L906" s="151" t="s">
        <v>1411</v>
      </c>
      <c r="M906" s="17"/>
      <c r="N906" s="17"/>
      <c r="O906" s="17"/>
      <c r="P906" s="17"/>
    </row>
    <row r="907" customFormat="false" ht="13.5" hidden="false" customHeight="false" outlineLevel="0" collapsed="false">
      <c r="I907" s="151" t="s">
        <v>1142</v>
      </c>
      <c r="J907" s="151" t="s">
        <v>137</v>
      </c>
      <c r="K907" s="151" t="s">
        <v>138</v>
      </c>
      <c r="L907" s="151" t="s">
        <v>1411</v>
      </c>
      <c r="M907" s="17"/>
      <c r="N907" s="17"/>
      <c r="O907" s="17"/>
      <c r="P907" s="17"/>
    </row>
    <row r="908" customFormat="false" ht="13.5" hidden="false" customHeight="false" outlineLevel="0" collapsed="false">
      <c r="I908" s="151" t="s">
        <v>1143</v>
      </c>
      <c r="J908" s="151" t="s">
        <v>196</v>
      </c>
      <c r="K908" s="151" t="s">
        <v>197</v>
      </c>
      <c r="L908" s="151" t="s">
        <v>1411</v>
      </c>
      <c r="M908" s="17"/>
      <c r="N908" s="17"/>
      <c r="O908" s="17"/>
      <c r="P908" s="17"/>
    </row>
    <row r="909" customFormat="false" ht="54.75" hidden="false" customHeight="false" outlineLevel="0" collapsed="false">
      <c r="I909" s="151" t="s">
        <v>1144</v>
      </c>
      <c r="J909" s="151" t="s">
        <v>213</v>
      </c>
      <c r="K909" s="151" t="s">
        <v>214</v>
      </c>
      <c r="L909" s="151" t="s">
        <v>1551</v>
      </c>
      <c r="M909" s="17"/>
      <c r="N909" s="17"/>
      <c r="O909" s="17"/>
      <c r="P909" s="17"/>
    </row>
    <row r="910" customFormat="false" ht="13.5" hidden="false" customHeight="false" outlineLevel="0" collapsed="false">
      <c r="I910" s="151" t="s">
        <v>1145</v>
      </c>
      <c r="J910" s="151" t="s">
        <v>225</v>
      </c>
      <c r="K910" s="151" t="s">
        <v>226</v>
      </c>
      <c r="L910" s="151" t="s">
        <v>1411</v>
      </c>
      <c r="M910" s="17"/>
      <c r="N910" s="17"/>
      <c r="O910" s="17"/>
      <c r="P910" s="17"/>
    </row>
    <row r="911" customFormat="false" ht="13.5" hidden="false" customHeight="false" outlineLevel="0" collapsed="false">
      <c r="I911" s="151" t="s">
        <v>1146</v>
      </c>
      <c r="J911" s="151" t="s">
        <v>210</v>
      </c>
      <c r="K911" s="151" t="s">
        <v>211</v>
      </c>
      <c r="L911" s="151" t="s">
        <v>1411</v>
      </c>
      <c r="M911" s="17"/>
      <c r="N911" s="17"/>
      <c r="O911" s="17"/>
      <c r="P911" s="17"/>
    </row>
    <row r="912" customFormat="false" ht="13.5" hidden="false" customHeight="false" outlineLevel="0" collapsed="false">
      <c r="I912" s="151" t="s">
        <v>1147</v>
      </c>
      <c r="J912" s="151" t="s">
        <v>225</v>
      </c>
      <c r="K912" s="151" t="s">
        <v>226</v>
      </c>
      <c r="L912" s="151" t="s">
        <v>1411</v>
      </c>
      <c r="M912" s="17"/>
      <c r="N912" s="17"/>
      <c r="O912" s="17"/>
      <c r="P912" s="17"/>
    </row>
    <row r="913" customFormat="false" ht="13.5" hidden="false" customHeight="false" outlineLevel="0" collapsed="false">
      <c r="I913" s="151" t="s">
        <v>1148</v>
      </c>
      <c r="J913" s="151" t="s">
        <v>137</v>
      </c>
      <c r="K913" s="151" t="s">
        <v>242</v>
      </c>
      <c r="L913" s="151" t="s">
        <v>1411</v>
      </c>
      <c r="M913" s="17"/>
      <c r="N913" s="17"/>
      <c r="O913" s="17"/>
      <c r="P913" s="17"/>
    </row>
    <row r="914" customFormat="false" ht="41.25" hidden="false" customHeight="false" outlineLevel="0" collapsed="false">
      <c r="I914" s="151" t="s">
        <v>1149</v>
      </c>
      <c r="J914" s="151" t="s">
        <v>210</v>
      </c>
      <c r="K914" s="151" t="s">
        <v>211</v>
      </c>
      <c r="L914" s="151" t="s">
        <v>1588</v>
      </c>
      <c r="M914" s="17"/>
      <c r="N914" s="17"/>
      <c r="O914" s="17"/>
      <c r="P914" s="17"/>
    </row>
    <row r="915" customFormat="false" ht="13.5" hidden="false" customHeight="false" outlineLevel="0" collapsed="false">
      <c r="I915" s="151" t="s">
        <v>1150</v>
      </c>
      <c r="J915" s="151" t="s">
        <v>196</v>
      </c>
      <c r="K915" s="151" t="s">
        <v>197</v>
      </c>
      <c r="L915" s="151" t="s">
        <v>1411</v>
      </c>
      <c r="M915" s="17"/>
      <c r="N915" s="17"/>
      <c r="O915" s="17"/>
      <c r="P915" s="17"/>
    </row>
    <row r="916" customFormat="false" ht="13.5" hidden="false" customHeight="false" outlineLevel="0" collapsed="false">
      <c r="I916" s="151" t="s">
        <v>1151</v>
      </c>
      <c r="J916" s="151" t="s">
        <v>225</v>
      </c>
      <c r="K916" s="151" t="s">
        <v>226</v>
      </c>
      <c r="L916" s="151" t="s">
        <v>1411</v>
      </c>
      <c r="M916" s="17"/>
      <c r="N916" s="17"/>
      <c r="O916" s="17"/>
      <c r="P916" s="17"/>
    </row>
    <row r="917" customFormat="false" ht="13.5" hidden="false" customHeight="false" outlineLevel="0" collapsed="false">
      <c r="I917" s="151" t="s">
        <v>1152</v>
      </c>
      <c r="J917" s="151" t="s">
        <v>181</v>
      </c>
      <c r="K917" s="151" t="s">
        <v>280</v>
      </c>
      <c r="L917" s="151" t="s">
        <v>1411</v>
      </c>
      <c r="M917" s="17"/>
      <c r="N917" s="17"/>
      <c r="O917" s="17"/>
      <c r="P917" s="17"/>
    </row>
    <row r="918" customFormat="false" ht="13.5" hidden="false" customHeight="false" outlineLevel="0" collapsed="false">
      <c r="I918" s="151" t="s">
        <v>1153</v>
      </c>
      <c r="J918" s="151" t="s">
        <v>196</v>
      </c>
      <c r="K918" s="151" t="s">
        <v>197</v>
      </c>
      <c r="L918" s="151" t="s">
        <v>1411</v>
      </c>
      <c r="M918" s="17"/>
      <c r="N918" s="17"/>
      <c r="O918" s="17"/>
      <c r="P918" s="17"/>
    </row>
    <row r="919" customFormat="false" ht="13.5" hidden="false" customHeight="false" outlineLevel="0" collapsed="false">
      <c r="I919" s="151" t="s">
        <v>1154</v>
      </c>
      <c r="J919" s="151" t="s">
        <v>235</v>
      </c>
      <c r="K919" s="151" t="s">
        <v>236</v>
      </c>
      <c r="L919" s="151" t="s">
        <v>1411</v>
      </c>
      <c r="M919" s="17"/>
      <c r="N919" s="17"/>
      <c r="O919" s="17"/>
      <c r="P919" s="17"/>
    </row>
    <row r="920" customFormat="false" ht="13.5" hidden="false" customHeight="false" outlineLevel="0" collapsed="false">
      <c r="I920" s="151" t="s">
        <v>1155</v>
      </c>
      <c r="J920" s="151" t="s">
        <v>299</v>
      </c>
      <c r="K920" s="151" t="s">
        <v>300</v>
      </c>
      <c r="L920" s="151" t="s">
        <v>1411</v>
      </c>
      <c r="M920" s="17"/>
      <c r="N920" s="17"/>
      <c r="O920" s="17"/>
      <c r="P920" s="17"/>
    </row>
    <row r="921" customFormat="false" ht="13.5" hidden="false" customHeight="false" outlineLevel="0" collapsed="false">
      <c r="I921" s="151" t="s">
        <v>1156</v>
      </c>
      <c r="J921" s="151" t="s">
        <v>232</v>
      </c>
      <c r="K921" s="151" t="s">
        <v>233</v>
      </c>
      <c r="L921" s="151" t="s">
        <v>1411</v>
      </c>
      <c r="M921" s="17"/>
      <c r="N921" s="17"/>
      <c r="O921" s="17"/>
      <c r="P921" s="17"/>
    </row>
    <row r="922" customFormat="false" ht="13.5" hidden="false" customHeight="false" outlineLevel="0" collapsed="false">
      <c r="I922" s="151" t="s">
        <v>1157</v>
      </c>
      <c r="J922" s="151" t="s">
        <v>176</v>
      </c>
      <c r="K922" s="151" t="s">
        <v>177</v>
      </c>
      <c r="L922" s="151" t="s">
        <v>1411</v>
      </c>
      <c r="M922" s="17"/>
      <c r="N922" s="17"/>
      <c r="O922" s="17"/>
      <c r="P922" s="17"/>
    </row>
    <row r="923" customFormat="false" ht="27" hidden="false" customHeight="false" outlineLevel="0" collapsed="false">
      <c r="I923" s="151" t="s">
        <v>1158</v>
      </c>
      <c r="J923" s="151" t="s">
        <v>225</v>
      </c>
      <c r="K923" s="151" t="s">
        <v>226</v>
      </c>
      <c r="L923" s="151" t="s">
        <v>1539</v>
      </c>
      <c r="M923" s="17"/>
      <c r="N923" s="17"/>
      <c r="O923" s="17"/>
      <c r="P923" s="17"/>
    </row>
    <row r="924" customFormat="false" ht="27" hidden="false" customHeight="false" outlineLevel="0" collapsed="false">
      <c r="I924" s="151" t="s">
        <v>1159</v>
      </c>
      <c r="J924" s="151" t="s">
        <v>225</v>
      </c>
      <c r="K924" s="151" t="s">
        <v>1160</v>
      </c>
      <c r="L924" s="151" t="s">
        <v>1539</v>
      </c>
      <c r="M924" s="17"/>
      <c r="N924" s="17"/>
      <c r="O924" s="17"/>
      <c r="P924" s="17"/>
    </row>
    <row r="925" customFormat="false" ht="13.5" hidden="false" customHeight="false" outlineLevel="0" collapsed="false">
      <c r="I925" s="151" t="s">
        <v>1161</v>
      </c>
      <c r="J925" s="151" t="s">
        <v>181</v>
      </c>
      <c r="K925" s="151" t="s">
        <v>280</v>
      </c>
      <c r="L925" s="151" t="s">
        <v>1411</v>
      </c>
      <c r="M925" s="17"/>
      <c r="N925" s="17"/>
      <c r="O925" s="17"/>
      <c r="P925" s="17"/>
    </row>
    <row r="926" customFormat="false" ht="13.5" hidden="false" customHeight="false" outlineLevel="0" collapsed="false">
      <c r="I926" s="151" t="s">
        <v>1162</v>
      </c>
      <c r="J926" s="151" t="s">
        <v>229</v>
      </c>
      <c r="K926" s="151" t="s">
        <v>230</v>
      </c>
      <c r="L926" s="151" t="s">
        <v>1411</v>
      </c>
      <c r="M926" s="17"/>
      <c r="N926" s="17"/>
      <c r="O926" s="17"/>
      <c r="P926" s="17"/>
    </row>
    <row r="927" customFormat="false" ht="13.5" hidden="false" customHeight="false" outlineLevel="0" collapsed="false">
      <c r="I927" s="151" t="s">
        <v>1163</v>
      </c>
      <c r="J927" s="151" t="s">
        <v>259</v>
      </c>
      <c r="K927" s="151" t="s">
        <v>260</v>
      </c>
      <c r="L927" s="151" t="s">
        <v>1411</v>
      </c>
      <c r="M927" s="17"/>
      <c r="N927" s="17"/>
      <c r="O927" s="17"/>
      <c r="P927" s="17"/>
    </row>
    <row r="928" customFormat="false" ht="13.5" hidden="false" customHeight="false" outlineLevel="0" collapsed="false">
      <c r="I928" s="151" t="s">
        <v>1164</v>
      </c>
      <c r="J928" s="151" t="s">
        <v>137</v>
      </c>
      <c r="K928" s="151" t="s">
        <v>242</v>
      </c>
      <c r="L928" s="151" t="s">
        <v>1411</v>
      </c>
      <c r="M928" s="17"/>
      <c r="N928" s="17"/>
      <c r="O928" s="17"/>
      <c r="P928" s="17"/>
    </row>
    <row r="929" customFormat="false" ht="13.5" hidden="false" customHeight="false" outlineLevel="0" collapsed="false">
      <c r="I929" s="151" t="s">
        <v>1165</v>
      </c>
      <c r="J929" s="151" t="s">
        <v>232</v>
      </c>
      <c r="K929" s="151" t="s">
        <v>263</v>
      </c>
      <c r="L929" s="151" t="s">
        <v>1411</v>
      </c>
      <c r="M929" s="17"/>
      <c r="N929" s="17"/>
      <c r="O929" s="17"/>
      <c r="P929" s="17"/>
    </row>
    <row r="930" customFormat="false" ht="13.5" hidden="false" customHeight="false" outlineLevel="0" collapsed="false">
      <c r="I930" s="151" t="s">
        <v>1166</v>
      </c>
      <c r="J930" s="151" t="s">
        <v>181</v>
      </c>
      <c r="K930" s="151" t="s">
        <v>182</v>
      </c>
      <c r="L930" s="151" t="s">
        <v>1585</v>
      </c>
      <c r="M930" s="17"/>
      <c r="N930" s="17"/>
      <c r="O930" s="17"/>
      <c r="P930" s="17"/>
    </row>
    <row r="931" customFormat="false" ht="13.5" hidden="false" customHeight="false" outlineLevel="0" collapsed="false">
      <c r="I931" s="151" t="s">
        <v>1167</v>
      </c>
      <c r="J931" s="151" t="s">
        <v>515</v>
      </c>
      <c r="K931" s="151" t="s">
        <v>205</v>
      </c>
      <c r="L931" s="151" t="s">
        <v>1411</v>
      </c>
      <c r="M931" s="17"/>
      <c r="N931" s="17"/>
      <c r="O931" s="17"/>
      <c r="P931" s="17"/>
    </row>
    <row r="932" customFormat="false" ht="13.5" hidden="false" customHeight="false" outlineLevel="0" collapsed="false">
      <c r="I932" s="151" t="s">
        <v>1168</v>
      </c>
      <c r="J932" s="151" t="s">
        <v>232</v>
      </c>
      <c r="K932" s="151" t="s">
        <v>263</v>
      </c>
      <c r="L932" s="151" t="s">
        <v>1411</v>
      </c>
      <c r="M932" s="17"/>
      <c r="N932" s="17"/>
      <c r="O932" s="17"/>
      <c r="P932" s="17"/>
    </row>
    <row r="933" customFormat="false" ht="13.5" hidden="false" customHeight="false" outlineLevel="0" collapsed="false">
      <c r="I933" s="151" t="s">
        <v>1169</v>
      </c>
      <c r="J933" s="151" t="s">
        <v>210</v>
      </c>
      <c r="K933" s="151" t="s">
        <v>211</v>
      </c>
      <c r="L933" s="151" t="s">
        <v>1411</v>
      </c>
      <c r="M933" s="17"/>
      <c r="N933" s="17"/>
      <c r="O933" s="17"/>
      <c r="P933" s="17"/>
    </row>
    <row r="934" customFormat="false" ht="13.5" hidden="false" customHeight="false" outlineLevel="0" collapsed="false">
      <c r="I934" s="151" t="s">
        <v>1170</v>
      </c>
      <c r="J934" s="151" t="s">
        <v>137</v>
      </c>
      <c r="K934" s="151" t="s">
        <v>242</v>
      </c>
      <c r="L934" s="151" t="s">
        <v>1411</v>
      </c>
      <c r="M934" s="17"/>
      <c r="N934" s="17"/>
      <c r="O934" s="17"/>
      <c r="P934" s="17"/>
    </row>
    <row r="935" customFormat="false" ht="13.5" hidden="false" customHeight="false" outlineLevel="0" collapsed="false">
      <c r="I935" s="151" t="s">
        <v>1171</v>
      </c>
      <c r="J935" s="151" t="s">
        <v>232</v>
      </c>
      <c r="K935" s="151" t="s">
        <v>263</v>
      </c>
      <c r="L935" s="151" t="s">
        <v>1411</v>
      </c>
      <c r="M935" s="17"/>
      <c r="N935" s="17"/>
      <c r="O935" s="17"/>
      <c r="P935" s="17"/>
    </row>
    <row r="936" customFormat="false" ht="27" hidden="false" customHeight="false" outlineLevel="0" collapsed="false">
      <c r="I936" s="151" t="s">
        <v>1172</v>
      </c>
      <c r="J936" s="151" t="s">
        <v>229</v>
      </c>
      <c r="K936" s="151" t="s">
        <v>230</v>
      </c>
      <c r="L936" s="151" t="s">
        <v>1586</v>
      </c>
      <c r="M936" s="17"/>
      <c r="N936" s="17"/>
      <c r="O936" s="17"/>
      <c r="P936" s="17"/>
    </row>
    <row r="937" customFormat="false" ht="27" hidden="false" customHeight="false" outlineLevel="0" collapsed="false">
      <c r="I937" s="151" t="s">
        <v>1173</v>
      </c>
      <c r="J937" s="151" t="s">
        <v>149</v>
      </c>
      <c r="K937" s="151" t="s">
        <v>150</v>
      </c>
      <c r="L937" s="151" t="s">
        <v>1411</v>
      </c>
      <c r="M937" s="17"/>
      <c r="N937" s="17"/>
      <c r="O937" s="17"/>
      <c r="P937" s="17"/>
    </row>
    <row r="938" customFormat="false" ht="27" hidden="false" customHeight="false" outlineLevel="0" collapsed="false">
      <c r="I938" s="151" t="s">
        <v>1174</v>
      </c>
      <c r="J938" s="151" t="s">
        <v>476</v>
      </c>
      <c r="K938" s="151" t="s">
        <v>214</v>
      </c>
      <c r="L938" s="151" t="s">
        <v>1411</v>
      </c>
      <c r="M938" s="17"/>
      <c r="N938" s="17"/>
      <c r="O938" s="17"/>
      <c r="P938" s="17"/>
    </row>
    <row r="939" customFormat="false" ht="13.5" hidden="false" customHeight="false" outlineLevel="0" collapsed="false">
      <c r="I939" s="151" t="s">
        <v>1175</v>
      </c>
      <c r="J939" s="151" t="s">
        <v>359</v>
      </c>
      <c r="K939" s="151" t="s">
        <v>360</v>
      </c>
      <c r="L939" s="151" t="s">
        <v>1411</v>
      </c>
      <c r="M939" s="17"/>
      <c r="N939" s="17"/>
      <c r="O939" s="17"/>
      <c r="P939" s="17"/>
    </row>
    <row r="940" customFormat="false" ht="13.5" hidden="false" customHeight="false" outlineLevel="0" collapsed="false">
      <c r="I940" s="151" t="s">
        <v>1176</v>
      </c>
      <c r="J940" s="151" t="s">
        <v>137</v>
      </c>
      <c r="K940" s="151" t="s">
        <v>138</v>
      </c>
      <c r="L940" s="151" t="s">
        <v>1411</v>
      </c>
      <c r="M940" s="17"/>
      <c r="N940" s="17"/>
      <c r="O940" s="17"/>
      <c r="P940" s="17"/>
    </row>
    <row r="941" customFormat="false" ht="13.5" hidden="false" customHeight="false" outlineLevel="0" collapsed="false">
      <c r="I941" s="151" t="s">
        <v>1177</v>
      </c>
      <c r="J941" s="151" t="s">
        <v>299</v>
      </c>
      <c r="K941" s="151" t="s">
        <v>300</v>
      </c>
      <c r="L941" s="151" t="s">
        <v>1411</v>
      </c>
      <c r="M941" s="17"/>
      <c r="N941" s="17"/>
      <c r="O941" s="17"/>
      <c r="P941" s="17"/>
    </row>
    <row r="942" customFormat="false" ht="13.5" hidden="false" customHeight="false" outlineLevel="0" collapsed="false">
      <c r="I942" s="151" t="s">
        <v>1178</v>
      </c>
      <c r="J942" s="151" t="s">
        <v>259</v>
      </c>
      <c r="K942" s="151" t="s">
        <v>260</v>
      </c>
      <c r="L942" s="151" t="s">
        <v>1411</v>
      </c>
      <c r="M942" s="17"/>
      <c r="N942" s="17"/>
      <c r="O942" s="17"/>
      <c r="P942" s="17"/>
    </row>
    <row r="943" customFormat="false" ht="13.5" hidden="false" customHeight="false" outlineLevel="0" collapsed="false">
      <c r="I943" s="151" t="s">
        <v>1179</v>
      </c>
      <c r="J943" s="151" t="s">
        <v>210</v>
      </c>
      <c r="K943" s="151" t="s">
        <v>211</v>
      </c>
      <c r="L943" s="151" t="s">
        <v>1411</v>
      </c>
      <c r="M943" s="17"/>
      <c r="N943" s="17"/>
      <c r="O943" s="17"/>
      <c r="P943" s="17"/>
    </row>
    <row r="944" customFormat="false" ht="13.5" hidden="false" customHeight="false" outlineLevel="0" collapsed="false">
      <c r="I944" s="151" t="s">
        <v>1180</v>
      </c>
      <c r="J944" s="151" t="s">
        <v>267</v>
      </c>
      <c r="K944" s="151" t="s">
        <v>205</v>
      </c>
      <c r="L944" s="151" t="s">
        <v>267</v>
      </c>
      <c r="M944" s="17"/>
      <c r="N944" s="17"/>
      <c r="O944" s="17"/>
      <c r="P944" s="17"/>
    </row>
    <row r="945" customFormat="false" ht="27" hidden="false" customHeight="false" outlineLevel="0" collapsed="false">
      <c r="I945" s="151" t="s">
        <v>1181</v>
      </c>
      <c r="J945" s="151" t="s">
        <v>149</v>
      </c>
      <c r="K945" s="151" t="s">
        <v>150</v>
      </c>
      <c r="L945" s="151" t="s">
        <v>1592</v>
      </c>
      <c r="M945" s="17"/>
      <c r="N945" s="17"/>
      <c r="O945" s="17"/>
      <c r="P945" s="17"/>
    </row>
    <row r="946" customFormat="false" ht="13.5" hidden="false" customHeight="false" outlineLevel="0" collapsed="false">
      <c r="I946" s="151" t="s">
        <v>1182</v>
      </c>
      <c r="J946" s="151" t="s">
        <v>188</v>
      </c>
      <c r="K946" s="151" t="s">
        <v>189</v>
      </c>
      <c r="L946" s="151" t="s">
        <v>1411</v>
      </c>
      <c r="M946" s="17"/>
      <c r="N946" s="17"/>
      <c r="O946" s="17"/>
      <c r="P946" s="17"/>
    </row>
    <row r="947" customFormat="false" ht="13.5" hidden="false" customHeight="false" outlineLevel="0" collapsed="false">
      <c r="I947" s="151" t="s">
        <v>1183</v>
      </c>
      <c r="J947" s="151" t="s">
        <v>232</v>
      </c>
      <c r="K947" s="151" t="s">
        <v>263</v>
      </c>
      <c r="L947" s="151" t="s">
        <v>1411</v>
      </c>
      <c r="M947" s="17"/>
      <c r="N947" s="17"/>
      <c r="O947" s="17"/>
      <c r="P947" s="17"/>
    </row>
    <row r="948" customFormat="false" ht="13.5" hidden="false" customHeight="false" outlineLevel="0" collapsed="false">
      <c r="I948" s="151" t="s">
        <v>1184</v>
      </c>
      <c r="J948" s="151" t="s">
        <v>232</v>
      </c>
      <c r="K948" s="151" t="s">
        <v>263</v>
      </c>
      <c r="L948" s="151" t="s">
        <v>1411</v>
      </c>
      <c r="M948" s="17"/>
      <c r="N948" s="17"/>
      <c r="O948" s="17"/>
      <c r="P948" s="17"/>
    </row>
    <row r="949" customFormat="false" ht="41.25" hidden="false" customHeight="false" outlineLevel="0" collapsed="false">
      <c r="I949" s="151" t="s">
        <v>1185</v>
      </c>
      <c r="J949" s="151" t="s">
        <v>137</v>
      </c>
      <c r="K949" s="151" t="s">
        <v>242</v>
      </c>
      <c r="L949" s="151" t="s">
        <v>1583</v>
      </c>
      <c r="M949" s="17"/>
      <c r="N949" s="17"/>
      <c r="O949" s="17"/>
      <c r="P949" s="17"/>
    </row>
    <row r="950" customFormat="false" ht="13.5" hidden="false" customHeight="false" outlineLevel="0" collapsed="false">
      <c r="I950" s="151" t="s">
        <v>1186</v>
      </c>
      <c r="J950" s="151" t="s">
        <v>188</v>
      </c>
      <c r="K950" s="151" t="s">
        <v>189</v>
      </c>
      <c r="L950" s="151" t="s">
        <v>1411</v>
      </c>
      <c r="M950" s="17"/>
      <c r="N950" s="17"/>
      <c r="O950" s="17"/>
      <c r="P950" s="17"/>
    </row>
    <row r="951" customFormat="false" ht="13.5" hidden="false" customHeight="false" outlineLevel="0" collapsed="false">
      <c r="I951" s="151" t="s">
        <v>1187</v>
      </c>
      <c r="J951" s="151" t="s">
        <v>220</v>
      </c>
      <c r="K951" s="151" t="s">
        <v>221</v>
      </c>
      <c r="L951" s="151" t="s">
        <v>1411</v>
      </c>
      <c r="M951" s="17"/>
      <c r="N951" s="17"/>
      <c r="O951" s="17"/>
      <c r="P951" s="17"/>
    </row>
    <row r="952" customFormat="false" ht="13.5" hidden="false" customHeight="false" outlineLevel="0" collapsed="false">
      <c r="I952" s="151" t="s">
        <v>1188</v>
      </c>
      <c r="J952" s="151" t="s">
        <v>232</v>
      </c>
      <c r="K952" s="151" t="s">
        <v>263</v>
      </c>
      <c r="L952" s="151" t="s">
        <v>1411</v>
      </c>
      <c r="M952" s="17"/>
      <c r="N952" s="17"/>
      <c r="O952" s="17"/>
      <c r="P952" s="17"/>
    </row>
    <row r="953" customFormat="false" ht="13.5" hidden="false" customHeight="false" outlineLevel="0" collapsed="false">
      <c r="I953" s="151" t="s">
        <v>1189</v>
      </c>
      <c r="J953" s="151" t="s">
        <v>188</v>
      </c>
      <c r="K953" s="151" t="s">
        <v>189</v>
      </c>
      <c r="L953" s="151" t="s">
        <v>1411</v>
      </c>
      <c r="M953" s="17"/>
      <c r="N953" s="17"/>
      <c r="O953" s="17"/>
      <c r="P953" s="17"/>
    </row>
    <row r="954" customFormat="false" ht="27" hidden="false" customHeight="false" outlineLevel="0" collapsed="false">
      <c r="I954" s="151" t="s">
        <v>1190</v>
      </c>
      <c r="J954" s="151" t="s">
        <v>476</v>
      </c>
      <c r="K954" s="151" t="s">
        <v>214</v>
      </c>
      <c r="L954" s="151" t="s">
        <v>1411</v>
      </c>
      <c r="M954" s="17"/>
      <c r="N954" s="17"/>
      <c r="O954" s="17"/>
      <c r="P954" s="17"/>
    </row>
    <row r="955" customFormat="false" ht="27" hidden="false" customHeight="false" outlineLevel="0" collapsed="false">
      <c r="I955" s="151" t="s">
        <v>1191</v>
      </c>
      <c r="J955" s="151" t="s">
        <v>149</v>
      </c>
      <c r="K955" s="151" t="s">
        <v>150</v>
      </c>
      <c r="L955" s="151" t="s">
        <v>1411</v>
      </c>
      <c r="M955" s="17"/>
      <c r="N955" s="17"/>
      <c r="O955" s="17"/>
      <c r="P955" s="17"/>
    </row>
    <row r="956" customFormat="false" ht="13.5" hidden="false" customHeight="false" outlineLevel="0" collapsed="false">
      <c r="I956" s="151" t="s">
        <v>1192</v>
      </c>
      <c r="J956" s="151" t="s">
        <v>188</v>
      </c>
      <c r="K956" s="151" t="s">
        <v>189</v>
      </c>
      <c r="L956" s="151" t="s">
        <v>1411</v>
      </c>
      <c r="M956" s="17"/>
      <c r="N956" s="17"/>
      <c r="O956" s="17"/>
      <c r="P956" s="17"/>
    </row>
    <row r="957" customFormat="false" ht="13.5" hidden="false" customHeight="false" outlineLevel="0" collapsed="false">
      <c r="I957" s="151" t="s">
        <v>1193</v>
      </c>
      <c r="J957" s="151" t="s">
        <v>229</v>
      </c>
      <c r="K957" s="151" t="s">
        <v>230</v>
      </c>
      <c r="L957" s="151" t="s">
        <v>1411</v>
      </c>
      <c r="M957" s="17"/>
      <c r="N957" s="17"/>
      <c r="O957" s="17"/>
      <c r="P957" s="17"/>
    </row>
    <row r="958" customFormat="false" ht="13.5" hidden="false" customHeight="false" outlineLevel="0" collapsed="false">
      <c r="I958" s="151" t="s">
        <v>1194</v>
      </c>
      <c r="J958" s="151" t="s">
        <v>196</v>
      </c>
      <c r="K958" s="151" t="s">
        <v>197</v>
      </c>
      <c r="L958" s="151" t="s">
        <v>1411</v>
      </c>
      <c r="M958" s="17"/>
      <c r="N958" s="17"/>
      <c r="O958" s="17"/>
      <c r="P958" s="17"/>
    </row>
    <row r="959" customFormat="false" ht="13.5" hidden="false" customHeight="false" outlineLevel="0" collapsed="false">
      <c r="I959" s="151" t="s">
        <v>1195</v>
      </c>
      <c r="J959" s="151" t="s">
        <v>188</v>
      </c>
      <c r="K959" s="151" t="s">
        <v>189</v>
      </c>
      <c r="L959" s="151" t="s">
        <v>1411</v>
      </c>
      <c r="M959" s="17"/>
      <c r="N959" s="17"/>
      <c r="O959" s="17"/>
      <c r="P959" s="17"/>
    </row>
    <row r="960" customFormat="false" ht="13.5" hidden="false" customHeight="false" outlineLevel="0" collapsed="false">
      <c r="I960" s="151" t="s">
        <v>1196</v>
      </c>
      <c r="J960" s="151" t="s">
        <v>181</v>
      </c>
      <c r="K960" s="151" t="s">
        <v>182</v>
      </c>
      <c r="L960" s="151" t="s">
        <v>1585</v>
      </c>
      <c r="M960" s="17"/>
      <c r="N960" s="17"/>
      <c r="O960" s="17"/>
      <c r="P960" s="17"/>
    </row>
    <row r="961" customFormat="false" ht="13.5" hidden="false" customHeight="false" outlineLevel="0" collapsed="false">
      <c r="I961" s="151" t="s">
        <v>1197</v>
      </c>
      <c r="J961" s="151" t="s">
        <v>359</v>
      </c>
      <c r="K961" s="151" t="s">
        <v>360</v>
      </c>
      <c r="L961" s="151" t="s">
        <v>1411</v>
      </c>
      <c r="M961" s="17"/>
      <c r="N961" s="17"/>
      <c r="O961" s="17"/>
      <c r="P961" s="17"/>
    </row>
    <row r="962" customFormat="false" ht="13.5" hidden="false" customHeight="false" outlineLevel="0" collapsed="false">
      <c r="I962" s="151" t="s">
        <v>1198</v>
      </c>
      <c r="J962" s="151" t="s">
        <v>171</v>
      </c>
      <c r="K962" s="151" t="s">
        <v>172</v>
      </c>
      <c r="L962" s="151" t="s">
        <v>171</v>
      </c>
      <c r="M962" s="17"/>
      <c r="N962" s="17"/>
      <c r="O962" s="17"/>
      <c r="P962" s="17"/>
    </row>
    <row r="963" customFormat="false" ht="13.5" hidden="false" customHeight="false" outlineLevel="0" collapsed="false">
      <c r="I963" s="151" t="s">
        <v>1199</v>
      </c>
      <c r="J963" s="151" t="s">
        <v>225</v>
      </c>
      <c r="K963" s="151" t="s">
        <v>226</v>
      </c>
      <c r="L963" s="151" t="s">
        <v>1411</v>
      </c>
      <c r="M963" s="17"/>
      <c r="N963" s="17"/>
      <c r="O963" s="17"/>
      <c r="P963" s="17"/>
    </row>
    <row r="964" customFormat="false" ht="13.5" hidden="false" customHeight="false" outlineLevel="0" collapsed="false">
      <c r="I964" s="151" t="s">
        <v>1200</v>
      </c>
      <c r="J964" s="151" t="s">
        <v>188</v>
      </c>
      <c r="K964" s="151" t="s">
        <v>189</v>
      </c>
      <c r="L964" s="151" t="s">
        <v>1411</v>
      </c>
      <c r="M964" s="17"/>
      <c r="N964" s="17"/>
      <c r="O964" s="17"/>
      <c r="P964" s="17"/>
    </row>
    <row r="965" customFormat="false" ht="13.5" hidden="false" customHeight="false" outlineLevel="0" collapsed="false">
      <c r="I965" s="151" t="s">
        <v>1201</v>
      </c>
      <c r="J965" s="151" t="s">
        <v>232</v>
      </c>
      <c r="K965" s="151" t="s">
        <v>263</v>
      </c>
      <c r="L965" s="151" t="s">
        <v>1411</v>
      </c>
      <c r="M965" s="17"/>
      <c r="N965" s="17"/>
      <c r="O965" s="17"/>
      <c r="P965" s="17"/>
    </row>
    <row r="966" customFormat="false" ht="13.5" hidden="false" customHeight="false" outlineLevel="0" collapsed="false">
      <c r="I966" s="151" t="s">
        <v>1202</v>
      </c>
      <c r="J966" s="151" t="s">
        <v>232</v>
      </c>
      <c r="K966" s="151" t="s">
        <v>263</v>
      </c>
      <c r="L966" s="151" t="s">
        <v>1411</v>
      </c>
      <c r="M966" s="17"/>
      <c r="N966" s="17"/>
      <c r="O966" s="17"/>
      <c r="P966" s="17"/>
    </row>
    <row r="967" customFormat="false" ht="13.5" hidden="false" customHeight="false" outlineLevel="0" collapsed="false">
      <c r="I967" s="151" t="s">
        <v>1203</v>
      </c>
      <c r="J967" s="151" t="s">
        <v>196</v>
      </c>
      <c r="K967" s="151" t="s">
        <v>197</v>
      </c>
      <c r="L967" s="151" t="s">
        <v>1411</v>
      </c>
      <c r="M967" s="17"/>
      <c r="N967" s="17"/>
      <c r="O967" s="17"/>
      <c r="P967" s="17"/>
    </row>
    <row r="968" customFormat="false" ht="13.5" hidden="false" customHeight="false" outlineLevel="0" collapsed="false">
      <c r="I968" s="151" t="s">
        <v>1204</v>
      </c>
      <c r="J968" s="151" t="s">
        <v>232</v>
      </c>
      <c r="K968" s="151" t="s">
        <v>263</v>
      </c>
      <c r="L968" s="151" t="s">
        <v>1411</v>
      </c>
      <c r="M968" s="17"/>
      <c r="N968" s="17"/>
      <c r="O968" s="17"/>
      <c r="P968" s="17"/>
    </row>
    <row r="969" customFormat="false" ht="13.5" hidden="false" customHeight="false" outlineLevel="0" collapsed="false">
      <c r="I969" s="151" t="s">
        <v>1205</v>
      </c>
      <c r="J969" s="151" t="s">
        <v>232</v>
      </c>
      <c r="K969" s="151" t="s">
        <v>263</v>
      </c>
      <c r="L969" s="151" t="s">
        <v>1411</v>
      </c>
      <c r="M969" s="17"/>
      <c r="N969" s="17"/>
      <c r="O969" s="17"/>
      <c r="P969" s="17"/>
    </row>
    <row r="970" customFormat="false" ht="54.75" hidden="false" customHeight="false" outlineLevel="0" collapsed="false">
      <c r="I970" s="151" t="s">
        <v>1206</v>
      </c>
      <c r="J970" s="151" t="s">
        <v>213</v>
      </c>
      <c r="K970" s="151" t="s">
        <v>214</v>
      </c>
      <c r="L970" s="151" t="s">
        <v>1551</v>
      </c>
      <c r="M970" s="17"/>
      <c r="N970" s="17"/>
      <c r="O970" s="17"/>
      <c r="P970" s="17"/>
    </row>
    <row r="971" customFormat="false" ht="13.5" hidden="false" customHeight="false" outlineLevel="0" collapsed="false">
      <c r="I971" s="151" t="s">
        <v>1207</v>
      </c>
      <c r="J971" s="151" t="s">
        <v>299</v>
      </c>
      <c r="K971" s="151" t="s">
        <v>300</v>
      </c>
      <c r="L971" s="151" t="s">
        <v>1411</v>
      </c>
      <c r="M971" s="17"/>
      <c r="N971" s="17"/>
      <c r="O971" s="17"/>
      <c r="P971" s="17"/>
    </row>
    <row r="972" customFormat="false" ht="54.75" hidden="false" customHeight="false" outlineLevel="0" collapsed="false">
      <c r="I972" s="151" t="s">
        <v>1208</v>
      </c>
      <c r="J972" s="151" t="s">
        <v>213</v>
      </c>
      <c r="K972" s="151" t="s">
        <v>214</v>
      </c>
      <c r="L972" s="151" t="s">
        <v>1551</v>
      </c>
      <c r="M972" s="17"/>
      <c r="N972" s="17"/>
      <c r="O972" s="17"/>
      <c r="P972" s="17"/>
    </row>
    <row r="973" customFormat="false" ht="13.5" hidden="false" customHeight="false" outlineLevel="0" collapsed="false">
      <c r="I973" s="151" t="s">
        <v>1209</v>
      </c>
      <c r="J973" s="151" t="s">
        <v>232</v>
      </c>
      <c r="K973" s="151" t="s">
        <v>233</v>
      </c>
      <c r="L973" s="151" t="s">
        <v>1411</v>
      </c>
      <c r="M973" s="17"/>
      <c r="N973" s="17"/>
      <c r="O973" s="17"/>
      <c r="P973" s="17"/>
    </row>
    <row r="974" customFormat="false" ht="13.5" hidden="false" customHeight="false" outlineLevel="0" collapsed="false">
      <c r="I974" s="151" t="s">
        <v>1210</v>
      </c>
      <c r="J974" s="151" t="s">
        <v>137</v>
      </c>
      <c r="K974" s="151" t="s">
        <v>138</v>
      </c>
      <c r="L974" s="151" t="s">
        <v>1411</v>
      </c>
      <c r="M974" s="17"/>
      <c r="N974" s="17"/>
      <c r="O974" s="17"/>
      <c r="P974" s="17"/>
    </row>
    <row r="975" customFormat="false" ht="13.5" hidden="false" customHeight="false" outlineLevel="0" collapsed="false">
      <c r="I975" s="151" t="s">
        <v>1211</v>
      </c>
      <c r="J975" s="151" t="s">
        <v>137</v>
      </c>
      <c r="K975" s="151" t="s">
        <v>242</v>
      </c>
      <c r="L975" s="151" t="s">
        <v>1411</v>
      </c>
      <c r="M975" s="17"/>
      <c r="N975" s="17"/>
      <c r="O975" s="17"/>
      <c r="P975" s="17"/>
    </row>
    <row r="976" customFormat="false" ht="13.5" hidden="false" customHeight="false" outlineLevel="0" collapsed="false">
      <c r="I976" s="151" t="s">
        <v>1212</v>
      </c>
      <c r="J976" s="151" t="s">
        <v>181</v>
      </c>
      <c r="K976" s="151" t="s">
        <v>280</v>
      </c>
      <c r="L976" s="151" t="s">
        <v>1411</v>
      </c>
      <c r="M976" s="17"/>
      <c r="N976" s="17"/>
      <c r="O976" s="17"/>
      <c r="P976" s="17"/>
    </row>
    <row r="977" customFormat="false" ht="13.5" hidden="false" customHeight="false" outlineLevel="0" collapsed="false">
      <c r="I977" s="151" t="s">
        <v>1213</v>
      </c>
      <c r="J977" s="151" t="s">
        <v>188</v>
      </c>
      <c r="K977" s="151" t="s">
        <v>189</v>
      </c>
      <c r="L977" s="151" t="s">
        <v>1411</v>
      </c>
      <c r="M977" s="17"/>
      <c r="N977" s="17"/>
      <c r="O977" s="17"/>
      <c r="P977" s="17"/>
    </row>
    <row r="978" customFormat="false" ht="13.5" hidden="false" customHeight="false" outlineLevel="0" collapsed="false">
      <c r="I978" s="151" t="s">
        <v>1214</v>
      </c>
      <c r="J978" s="151" t="s">
        <v>232</v>
      </c>
      <c r="K978" s="151" t="s">
        <v>263</v>
      </c>
      <c r="L978" s="151" t="s">
        <v>1411</v>
      </c>
      <c r="M978" s="17"/>
      <c r="N978" s="17"/>
      <c r="O978" s="17"/>
      <c r="P978" s="17"/>
    </row>
    <row r="979" customFormat="false" ht="13.5" hidden="false" customHeight="false" outlineLevel="0" collapsed="false">
      <c r="I979" s="151" t="s">
        <v>1215</v>
      </c>
      <c r="J979" s="151" t="s">
        <v>232</v>
      </c>
      <c r="K979" s="151" t="s">
        <v>263</v>
      </c>
      <c r="L979" s="151" t="s">
        <v>1411</v>
      </c>
      <c r="M979" s="17"/>
      <c r="N979" s="17"/>
      <c r="O979" s="17"/>
      <c r="P979" s="17"/>
    </row>
    <row r="980" customFormat="false" ht="13.5" hidden="false" customHeight="false" outlineLevel="0" collapsed="false">
      <c r="I980" s="151" t="s">
        <v>1216</v>
      </c>
      <c r="J980" s="151" t="s">
        <v>232</v>
      </c>
      <c r="K980" s="151" t="s">
        <v>263</v>
      </c>
      <c r="L980" s="151" t="s">
        <v>1411</v>
      </c>
      <c r="M980" s="17"/>
      <c r="N980" s="17"/>
      <c r="O980" s="17"/>
      <c r="P980" s="17"/>
    </row>
    <row r="981" customFormat="false" ht="13.5" hidden="false" customHeight="false" outlineLevel="0" collapsed="false">
      <c r="I981" s="151" t="s">
        <v>1217</v>
      </c>
      <c r="J981" s="151" t="s">
        <v>229</v>
      </c>
      <c r="K981" s="151" t="s">
        <v>230</v>
      </c>
      <c r="L981" s="151" t="s">
        <v>1411</v>
      </c>
      <c r="M981" s="17"/>
      <c r="N981" s="17"/>
      <c r="O981" s="17"/>
      <c r="P981" s="17"/>
    </row>
    <row r="982" customFormat="false" ht="13.5" hidden="false" customHeight="false" outlineLevel="0" collapsed="false">
      <c r="I982" s="151" t="s">
        <v>1218</v>
      </c>
      <c r="J982" s="151" t="s">
        <v>196</v>
      </c>
      <c r="K982" s="151" t="s">
        <v>197</v>
      </c>
      <c r="L982" s="151" t="s">
        <v>1411</v>
      </c>
      <c r="M982" s="17"/>
      <c r="N982" s="17"/>
      <c r="O982" s="17"/>
      <c r="P982" s="17"/>
    </row>
    <row r="983" customFormat="false" ht="13.5" hidden="false" customHeight="false" outlineLevel="0" collapsed="false">
      <c r="I983" s="151" t="s">
        <v>1219</v>
      </c>
      <c r="J983" s="151" t="s">
        <v>299</v>
      </c>
      <c r="K983" s="151" t="s">
        <v>300</v>
      </c>
      <c r="L983" s="151" t="s">
        <v>1411</v>
      </c>
      <c r="M983" s="17"/>
      <c r="N983" s="17"/>
      <c r="O983" s="17"/>
      <c r="P983" s="17"/>
    </row>
    <row r="984" customFormat="false" ht="27" hidden="false" customHeight="false" outlineLevel="0" collapsed="false">
      <c r="I984" s="151" t="s">
        <v>1220</v>
      </c>
      <c r="J984" s="151" t="s">
        <v>229</v>
      </c>
      <c r="K984" s="151" t="s">
        <v>230</v>
      </c>
      <c r="L984" s="151" t="s">
        <v>1586</v>
      </c>
      <c r="M984" s="17"/>
      <c r="N984" s="17"/>
      <c r="O984" s="17"/>
      <c r="P984" s="17"/>
    </row>
    <row r="985" customFormat="false" ht="13.5" hidden="false" customHeight="false" outlineLevel="0" collapsed="false">
      <c r="I985" s="151" t="s">
        <v>1221</v>
      </c>
      <c r="J985" s="151" t="s">
        <v>235</v>
      </c>
      <c r="K985" s="151" t="s">
        <v>236</v>
      </c>
      <c r="L985" s="151" t="s">
        <v>1411</v>
      </c>
      <c r="M985" s="17"/>
      <c r="N985" s="17"/>
      <c r="O985" s="17"/>
      <c r="P985" s="17"/>
    </row>
    <row r="986" customFormat="false" ht="13.5" hidden="false" customHeight="false" outlineLevel="0" collapsed="false">
      <c r="I986" s="151" t="s">
        <v>1222</v>
      </c>
      <c r="J986" s="151" t="s">
        <v>176</v>
      </c>
      <c r="K986" s="151" t="s">
        <v>177</v>
      </c>
      <c r="L986" s="151" t="s">
        <v>1411</v>
      </c>
      <c r="M986" s="17"/>
      <c r="N986" s="17"/>
      <c r="O986" s="17"/>
      <c r="P986" s="17"/>
    </row>
    <row r="987" customFormat="false" ht="13.5" hidden="false" customHeight="false" outlineLevel="0" collapsed="false">
      <c r="I987" s="151" t="s">
        <v>1223</v>
      </c>
      <c r="J987" s="151" t="s">
        <v>188</v>
      </c>
      <c r="K987" s="151" t="s">
        <v>189</v>
      </c>
      <c r="L987" s="151" t="s">
        <v>1411</v>
      </c>
      <c r="M987" s="17"/>
      <c r="N987" s="17"/>
      <c r="O987" s="17"/>
      <c r="P987" s="17"/>
    </row>
    <row r="988" customFormat="false" ht="13.5" hidden="false" customHeight="false" outlineLevel="0" collapsed="false">
      <c r="I988" s="151" t="s">
        <v>1224</v>
      </c>
      <c r="J988" s="151" t="s">
        <v>229</v>
      </c>
      <c r="K988" s="151" t="s">
        <v>230</v>
      </c>
      <c r="L988" s="151" t="s">
        <v>1411</v>
      </c>
      <c r="M988" s="17"/>
      <c r="N988" s="17"/>
      <c r="O988" s="17"/>
      <c r="P988" s="17"/>
    </row>
    <row r="989" customFormat="false" ht="13.5" hidden="false" customHeight="false" outlineLevel="0" collapsed="false">
      <c r="I989" s="151" t="s">
        <v>1225</v>
      </c>
      <c r="J989" s="151" t="s">
        <v>196</v>
      </c>
      <c r="K989" s="151" t="s">
        <v>197</v>
      </c>
      <c r="L989" s="151" t="s">
        <v>1411</v>
      </c>
      <c r="M989" s="17"/>
      <c r="N989" s="17"/>
      <c r="O989" s="17"/>
      <c r="P989" s="17"/>
    </row>
    <row r="990" customFormat="false" ht="13.5" hidden="false" customHeight="false" outlineLevel="0" collapsed="false">
      <c r="I990" s="151" t="s">
        <v>1226</v>
      </c>
      <c r="J990" s="151" t="s">
        <v>359</v>
      </c>
      <c r="K990" s="151" t="s">
        <v>377</v>
      </c>
      <c r="L990" s="151" t="s">
        <v>1411</v>
      </c>
      <c r="M990" s="17"/>
      <c r="N990" s="17"/>
      <c r="O990" s="17"/>
      <c r="P990" s="17"/>
    </row>
    <row r="991" customFormat="false" ht="13.5" hidden="false" customHeight="false" outlineLevel="0" collapsed="false">
      <c r="I991" s="151" t="s">
        <v>1227</v>
      </c>
      <c r="J991" s="151" t="s">
        <v>188</v>
      </c>
      <c r="K991" s="151" t="s">
        <v>189</v>
      </c>
      <c r="L991" s="151" t="s">
        <v>1411</v>
      </c>
      <c r="M991" s="17"/>
      <c r="N991" s="17"/>
      <c r="O991" s="17"/>
      <c r="P991" s="17"/>
    </row>
    <row r="992" customFormat="false" ht="13.5" hidden="false" customHeight="false" outlineLevel="0" collapsed="false">
      <c r="I992" s="151" t="s">
        <v>1228</v>
      </c>
      <c r="J992" s="151" t="s">
        <v>188</v>
      </c>
      <c r="K992" s="151" t="s">
        <v>189</v>
      </c>
      <c r="L992" s="151" t="s">
        <v>1411</v>
      </c>
      <c r="M992" s="17"/>
      <c r="N992" s="17"/>
      <c r="O992" s="17"/>
      <c r="P992" s="17"/>
    </row>
    <row r="993" customFormat="false" ht="13.5" hidden="false" customHeight="false" outlineLevel="0" collapsed="false">
      <c r="I993" s="151" t="s">
        <v>1229</v>
      </c>
      <c r="J993" s="151" t="s">
        <v>200</v>
      </c>
      <c r="K993" s="151" t="s">
        <v>201</v>
      </c>
      <c r="L993" s="151" t="s">
        <v>1411</v>
      </c>
      <c r="M993" s="17"/>
      <c r="N993" s="17"/>
      <c r="O993" s="17"/>
      <c r="P993" s="17"/>
    </row>
    <row r="994" customFormat="false" ht="13.5" hidden="false" customHeight="false" outlineLevel="0" collapsed="false">
      <c r="I994" s="151" t="s">
        <v>1230</v>
      </c>
      <c r="J994" s="151" t="s">
        <v>196</v>
      </c>
      <c r="K994" s="151" t="s">
        <v>350</v>
      </c>
      <c r="L994" s="151" t="s">
        <v>1411</v>
      </c>
      <c r="M994" s="17"/>
      <c r="N994" s="17"/>
      <c r="O994" s="17"/>
      <c r="P994" s="17"/>
    </row>
    <row r="995" customFormat="false" ht="13.5" hidden="false" customHeight="false" outlineLevel="0" collapsed="false">
      <c r="I995" s="151" t="s">
        <v>1231</v>
      </c>
      <c r="J995" s="151" t="s">
        <v>188</v>
      </c>
      <c r="K995" s="151" t="s">
        <v>189</v>
      </c>
      <c r="L995" s="151" t="s">
        <v>1411</v>
      </c>
      <c r="M995" s="17"/>
      <c r="N995" s="17"/>
      <c r="O995" s="17"/>
      <c r="P995" s="17"/>
    </row>
    <row r="996" customFormat="false" ht="13.5" hidden="false" customHeight="false" outlineLevel="0" collapsed="false">
      <c r="I996" s="151" t="s">
        <v>1232</v>
      </c>
      <c r="J996" s="151" t="s">
        <v>232</v>
      </c>
      <c r="K996" s="151" t="s">
        <v>263</v>
      </c>
      <c r="L996" s="151" t="s">
        <v>1411</v>
      </c>
      <c r="M996" s="17"/>
      <c r="N996" s="17"/>
      <c r="O996" s="17"/>
      <c r="P996" s="17"/>
    </row>
    <row r="997" customFormat="false" ht="13.5" hidden="false" customHeight="false" outlineLevel="0" collapsed="false">
      <c r="I997" s="151" t="s">
        <v>1233</v>
      </c>
      <c r="J997" s="151" t="s">
        <v>232</v>
      </c>
      <c r="K997" s="151" t="s">
        <v>263</v>
      </c>
      <c r="L997" s="151" t="s">
        <v>1411</v>
      </c>
      <c r="M997" s="17"/>
      <c r="N997" s="17"/>
      <c r="O997" s="17"/>
      <c r="P997" s="17"/>
    </row>
    <row r="998" customFormat="false" ht="13.5" hidden="false" customHeight="false" outlineLevel="0" collapsed="false">
      <c r="I998" s="151" t="s">
        <v>1234</v>
      </c>
      <c r="J998" s="151" t="s">
        <v>188</v>
      </c>
      <c r="K998" s="151" t="s">
        <v>189</v>
      </c>
      <c r="L998" s="151" t="s">
        <v>1411</v>
      </c>
      <c r="M998" s="17"/>
      <c r="N998" s="17"/>
      <c r="O998" s="17"/>
      <c r="P998" s="17"/>
    </row>
    <row r="999" customFormat="false" ht="13.5" hidden="false" customHeight="false" outlineLevel="0" collapsed="false">
      <c r="I999" s="151" t="s">
        <v>1235</v>
      </c>
      <c r="J999" s="151" t="s">
        <v>232</v>
      </c>
      <c r="K999" s="151" t="s">
        <v>233</v>
      </c>
      <c r="L999" s="151" t="s">
        <v>1411</v>
      </c>
      <c r="M999" s="17"/>
      <c r="N999" s="17"/>
      <c r="O999" s="17"/>
      <c r="P999" s="17"/>
    </row>
    <row r="1000" customFormat="false" ht="13.5" hidden="false" customHeight="false" outlineLevel="0" collapsed="false">
      <c r="I1000" s="151" t="s">
        <v>1236</v>
      </c>
      <c r="J1000" s="151" t="s">
        <v>188</v>
      </c>
      <c r="K1000" s="151" t="s">
        <v>189</v>
      </c>
      <c r="L1000" s="151" t="s">
        <v>1411</v>
      </c>
      <c r="M1000" s="17"/>
      <c r="N1000" s="17"/>
      <c r="O1000" s="17"/>
      <c r="P1000" s="17"/>
    </row>
    <row r="1001" customFormat="false" ht="13.5" hidden="false" customHeight="false" outlineLevel="0" collapsed="false">
      <c r="I1001" s="151" t="s">
        <v>1237</v>
      </c>
      <c r="J1001" s="151" t="s">
        <v>171</v>
      </c>
      <c r="K1001" s="151" t="s">
        <v>172</v>
      </c>
      <c r="L1001" s="151" t="s">
        <v>1411</v>
      </c>
      <c r="M1001" s="17"/>
      <c r="N1001" s="17"/>
      <c r="O1001" s="17"/>
      <c r="P1001" s="17"/>
    </row>
    <row r="1002" customFormat="false" ht="13.5" hidden="false" customHeight="false" outlineLevel="0" collapsed="false">
      <c r="I1002" s="151" t="s">
        <v>1238</v>
      </c>
      <c r="J1002" s="151" t="s">
        <v>181</v>
      </c>
      <c r="K1002" s="151" t="s">
        <v>182</v>
      </c>
      <c r="L1002" s="151" t="s">
        <v>1411</v>
      </c>
      <c r="M1002" s="17"/>
      <c r="N1002" s="17"/>
      <c r="O1002" s="17"/>
      <c r="P1002" s="17"/>
    </row>
    <row r="1003" customFormat="false" ht="13.5" hidden="false" customHeight="false" outlineLevel="0" collapsed="false">
      <c r="I1003" s="151" t="s">
        <v>1239</v>
      </c>
      <c r="J1003" s="151" t="s">
        <v>192</v>
      </c>
      <c r="K1003" s="151" t="s">
        <v>193</v>
      </c>
      <c r="L1003" s="151" t="s">
        <v>1411</v>
      </c>
      <c r="M1003" s="17"/>
      <c r="N1003" s="17"/>
      <c r="O1003" s="17"/>
      <c r="P1003" s="17"/>
    </row>
    <row r="1004" customFormat="false" ht="13.5" hidden="false" customHeight="false" outlineLevel="0" collapsed="false">
      <c r="I1004" s="151" t="s">
        <v>1240</v>
      </c>
      <c r="J1004" s="151" t="s">
        <v>204</v>
      </c>
      <c r="K1004" s="151" t="s">
        <v>205</v>
      </c>
      <c r="L1004" s="151" t="s">
        <v>1411</v>
      </c>
      <c r="M1004" s="17"/>
      <c r="N1004" s="17"/>
      <c r="O1004" s="17"/>
      <c r="P1004" s="17"/>
    </row>
    <row r="1005" customFormat="false" ht="13.5" hidden="false" customHeight="false" outlineLevel="0" collapsed="false">
      <c r="I1005" s="151" t="s">
        <v>1241</v>
      </c>
      <c r="J1005" s="151" t="s">
        <v>267</v>
      </c>
      <c r="K1005" s="151" t="s">
        <v>205</v>
      </c>
      <c r="L1005" s="151" t="s">
        <v>267</v>
      </c>
      <c r="M1005" s="17"/>
      <c r="N1005" s="17"/>
      <c r="O1005" s="17"/>
      <c r="P1005" s="17"/>
    </row>
    <row r="1006" customFormat="false" ht="13.5" hidden="false" customHeight="false" outlineLevel="0" collapsed="false">
      <c r="I1006" s="151" t="s">
        <v>1242</v>
      </c>
      <c r="J1006" s="151" t="s">
        <v>137</v>
      </c>
      <c r="K1006" s="151" t="s">
        <v>242</v>
      </c>
      <c r="L1006" s="151" t="s">
        <v>1411</v>
      </c>
      <c r="M1006" s="17"/>
      <c r="N1006" s="17"/>
      <c r="O1006" s="17"/>
      <c r="P1006" s="17"/>
    </row>
    <row r="1007" customFormat="false" ht="13.5" hidden="false" customHeight="false" outlineLevel="0" collapsed="false">
      <c r="I1007" s="151" t="s">
        <v>1243</v>
      </c>
      <c r="J1007" s="151" t="s">
        <v>210</v>
      </c>
      <c r="K1007" s="151" t="s">
        <v>211</v>
      </c>
      <c r="L1007" s="151" t="s">
        <v>1411</v>
      </c>
      <c r="M1007" s="17"/>
      <c r="N1007" s="17"/>
      <c r="O1007" s="17"/>
      <c r="P1007" s="17"/>
    </row>
    <row r="1008" customFormat="false" ht="13.5" hidden="false" customHeight="false" outlineLevel="0" collapsed="false">
      <c r="I1008" s="151" t="s">
        <v>1244</v>
      </c>
      <c r="J1008" s="151" t="s">
        <v>210</v>
      </c>
      <c r="K1008" s="151" t="s">
        <v>211</v>
      </c>
      <c r="L1008" s="151" t="s">
        <v>1411</v>
      </c>
      <c r="M1008" s="17"/>
      <c r="N1008" s="17"/>
      <c r="O1008" s="17"/>
      <c r="P1008" s="17"/>
    </row>
    <row r="1009" customFormat="false" ht="13.5" hidden="false" customHeight="false" outlineLevel="0" collapsed="false">
      <c r="I1009" s="151" t="s">
        <v>1245</v>
      </c>
      <c r="J1009" s="151" t="s">
        <v>421</v>
      </c>
      <c r="K1009" s="151" t="s">
        <v>314</v>
      </c>
      <c r="L1009" s="151" t="s">
        <v>1411</v>
      </c>
      <c r="M1009" s="17"/>
      <c r="N1009" s="17"/>
      <c r="O1009" s="17"/>
      <c r="P1009" s="17"/>
    </row>
    <row r="1010" customFormat="false" ht="27" hidden="false" customHeight="false" outlineLevel="0" collapsed="false">
      <c r="I1010" s="151" t="s">
        <v>1246</v>
      </c>
      <c r="J1010" s="151" t="s">
        <v>553</v>
      </c>
      <c r="K1010" s="151" t="s">
        <v>214</v>
      </c>
      <c r="L1010" s="151" t="s">
        <v>1411</v>
      </c>
      <c r="M1010" s="17"/>
      <c r="N1010" s="17"/>
      <c r="O1010" s="17"/>
      <c r="P1010" s="17"/>
    </row>
    <row r="1011" customFormat="false" ht="41.25" hidden="false" customHeight="false" outlineLevel="0" collapsed="false">
      <c r="I1011" s="151" t="s">
        <v>1247</v>
      </c>
      <c r="J1011" s="151" t="s">
        <v>137</v>
      </c>
      <c r="K1011" s="151" t="s">
        <v>242</v>
      </c>
      <c r="L1011" s="151" t="s">
        <v>1583</v>
      </c>
      <c r="M1011" s="17"/>
      <c r="N1011" s="17"/>
      <c r="O1011" s="17"/>
      <c r="P1011" s="17"/>
    </row>
    <row r="1012" customFormat="false" ht="13.5" hidden="false" customHeight="false" outlineLevel="0" collapsed="false">
      <c r="I1012" s="151" t="s">
        <v>1248</v>
      </c>
      <c r="J1012" s="151" t="s">
        <v>176</v>
      </c>
      <c r="K1012" s="151" t="s">
        <v>177</v>
      </c>
      <c r="L1012" s="151" t="s">
        <v>1411</v>
      </c>
      <c r="M1012" s="17"/>
      <c r="N1012" s="17"/>
      <c r="O1012" s="17"/>
      <c r="P1012" s="17"/>
    </row>
    <row r="1013" customFormat="false" ht="13.5" hidden="false" customHeight="false" outlineLevel="0" collapsed="false">
      <c r="I1013" s="151" t="s">
        <v>1249</v>
      </c>
      <c r="J1013" s="151" t="s">
        <v>137</v>
      </c>
      <c r="K1013" s="151" t="s">
        <v>242</v>
      </c>
      <c r="L1013" s="151" t="s">
        <v>1411</v>
      </c>
      <c r="M1013" s="17"/>
      <c r="N1013" s="17"/>
      <c r="O1013" s="17"/>
      <c r="P1013" s="17"/>
    </row>
    <row r="1014" customFormat="false" ht="13.5" hidden="false" customHeight="false" outlineLevel="0" collapsed="false">
      <c r="I1014" s="151" t="s">
        <v>1250</v>
      </c>
      <c r="J1014" s="151" t="s">
        <v>232</v>
      </c>
      <c r="K1014" s="151" t="s">
        <v>263</v>
      </c>
      <c r="L1014" s="151" t="s">
        <v>1411</v>
      </c>
      <c r="M1014" s="17"/>
      <c r="N1014" s="17"/>
      <c r="O1014" s="17"/>
      <c r="P1014" s="17"/>
    </row>
    <row r="1015" customFormat="false" ht="13.5" hidden="false" customHeight="false" outlineLevel="0" collapsed="false">
      <c r="I1015" s="151" t="s">
        <v>1251</v>
      </c>
      <c r="J1015" s="151" t="s">
        <v>204</v>
      </c>
      <c r="K1015" s="151" t="s">
        <v>205</v>
      </c>
      <c r="L1015" s="151" t="s">
        <v>1411</v>
      </c>
      <c r="M1015" s="17"/>
      <c r="N1015" s="17"/>
      <c r="O1015" s="17"/>
      <c r="P1015" s="17"/>
    </row>
    <row r="1016" customFormat="false" ht="13.5" hidden="false" customHeight="false" outlineLevel="0" collapsed="false">
      <c r="I1016" s="151" t="s">
        <v>1252</v>
      </c>
      <c r="J1016" s="151" t="s">
        <v>188</v>
      </c>
      <c r="K1016" s="151" t="s">
        <v>189</v>
      </c>
      <c r="L1016" s="151" t="s">
        <v>1411</v>
      </c>
      <c r="M1016" s="17"/>
      <c r="N1016" s="17"/>
      <c r="O1016" s="17"/>
      <c r="P1016" s="17"/>
    </row>
    <row r="1017" customFormat="false" ht="13.5" hidden="false" customHeight="false" outlineLevel="0" collapsed="false">
      <c r="I1017" s="151" t="s">
        <v>1253</v>
      </c>
      <c r="J1017" s="151" t="s">
        <v>176</v>
      </c>
      <c r="K1017" s="151" t="s">
        <v>177</v>
      </c>
      <c r="L1017" s="151" t="s">
        <v>1411</v>
      </c>
      <c r="M1017" s="17"/>
      <c r="N1017" s="17"/>
      <c r="O1017" s="17"/>
      <c r="P1017" s="17"/>
    </row>
    <row r="1018" customFormat="false" ht="13.5" hidden="false" customHeight="false" outlineLevel="0" collapsed="false">
      <c r="I1018" s="151" t="s">
        <v>1254</v>
      </c>
      <c r="J1018" s="151" t="s">
        <v>188</v>
      </c>
      <c r="K1018" s="151" t="s">
        <v>189</v>
      </c>
      <c r="L1018" s="151" t="s">
        <v>1411</v>
      </c>
      <c r="M1018" s="17"/>
      <c r="N1018" s="17"/>
      <c r="O1018" s="17"/>
      <c r="P1018" s="17"/>
    </row>
    <row r="1019" customFormat="false" ht="13.5" hidden="false" customHeight="false" outlineLevel="0" collapsed="false">
      <c r="I1019" s="151" t="s">
        <v>1255</v>
      </c>
      <c r="J1019" s="151" t="s">
        <v>225</v>
      </c>
      <c r="K1019" s="151" t="s">
        <v>226</v>
      </c>
      <c r="L1019" s="151" t="s">
        <v>1411</v>
      </c>
      <c r="M1019" s="17"/>
      <c r="N1019" s="17"/>
      <c r="O1019" s="17"/>
      <c r="P1019" s="17"/>
    </row>
    <row r="1020" customFormat="false" ht="13.5" hidden="false" customHeight="false" outlineLevel="0" collapsed="false">
      <c r="I1020" s="151" t="s">
        <v>1256</v>
      </c>
      <c r="J1020" s="151" t="s">
        <v>188</v>
      </c>
      <c r="K1020" s="151" t="s">
        <v>189</v>
      </c>
      <c r="L1020" s="151" t="s">
        <v>1411</v>
      </c>
      <c r="M1020" s="17"/>
      <c r="N1020" s="17"/>
      <c r="O1020" s="17"/>
      <c r="P1020" s="17"/>
    </row>
    <row r="1021" customFormat="false" ht="13.5" hidden="false" customHeight="false" outlineLevel="0" collapsed="false">
      <c r="I1021" s="151" t="s">
        <v>1257</v>
      </c>
      <c r="J1021" s="151" t="s">
        <v>232</v>
      </c>
      <c r="K1021" s="151" t="s">
        <v>233</v>
      </c>
      <c r="L1021" s="151" t="s">
        <v>1411</v>
      </c>
      <c r="M1021" s="17"/>
      <c r="N1021" s="17"/>
      <c r="O1021" s="17"/>
      <c r="P1021" s="17"/>
    </row>
    <row r="1022" customFormat="false" ht="27" hidden="false" customHeight="false" outlineLevel="0" collapsed="false">
      <c r="I1022" s="151" t="s">
        <v>1258</v>
      </c>
      <c r="J1022" s="151" t="s">
        <v>149</v>
      </c>
      <c r="K1022" s="151" t="s">
        <v>150</v>
      </c>
      <c r="L1022" s="151" t="s">
        <v>1592</v>
      </c>
      <c r="M1022" s="17"/>
      <c r="N1022" s="17"/>
      <c r="O1022" s="17"/>
      <c r="P1022" s="17"/>
    </row>
    <row r="1023" customFormat="false" ht="13.5" hidden="false" customHeight="false" outlineLevel="0" collapsed="false">
      <c r="I1023" s="151" t="s">
        <v>1259</v>
      </c>
      <c r="J1023" s="151" t="s">
        <v>176</v>
      </c>
      <c r="K1023" s="151" t="s">
        <v>177</v>
      </c>
      <c r="L1023" s="151" t="s">
        <v>1411</v>
      </c>
      <c r="M1023" s="17"/>
      <c r="N1023" s="17"/>
      <c r="O1023" s="17"/>
      <c r="P1023" s="17"/>
    </row>
    <row r="1024" customFormat="false" ht="13.5" hidden="false" customHeight="false" outlineLevel="0" collapsed="false">
      <c r="I1024" s="151" t="s">
        <v>1260</v>
      </c>
      <c r="J1024" s="151" t="s">
        <v>176</v>
      </c>
      <c r="K1024" s="151" t="s">
        <v>177</v>
      </c>
      <c r="L1024" s="151" t="s">
        <v>1411</v>
      </c>
      <c r="M1024" s="17"/>
      <c r="N1024" s="17"/>
      <c r="O1024" s="17"/>
      <c r="P1024" s="17"/>
    </row>
    <row r="1025" customFormat="false" ht="13.5" hidden="false" customHeight="false" outlineLevel="0" collapsed="false">
      <c r="I1025" s="151" t="s">
        <v>1261</v>
      </c>
      <c r="J1025" s="151" t="s">
        <v>188</v>
      </c>
      <c r="K1025" s="151" t="s">
        <v>189</v>
      </c>
      <c r="L1025" s="151" t="s">
        <v>1411</v>
      </c>
      <c r="M1025" s="17"/>
      <c r="N1025" s="17"/>
      <c r="O1025" s="17"/>
      <c r="P1025" s="17"/>
    </row>
    <row r="1026" customFormat="false" ht="13.5" hidden="false" customHeight="false" outlineLevel="0" collapsed="false">
      <c r="I1026" s="151" t="s">
        <v>1262</v>
      </c>
      <c r="J1026" s="151" t="s">
        <v>232</v>
      </c>
      <c r="K1026" s="151" t="s">
        <v>233</v>
      </c>
      <c r="L1026" s="151" t="s">
        <v>1411</v>
      </c>
      <c r="M1026" s="17"/>
      <c r="N1026" s="17"/>
      <c r="O1026" s="17"/>
      <c r="P1026" s="17"/>
    </row>
    <row r="1027" customFormat="false" ht="13.5" hidden="false" customHeight="false" outlineLevel="0" collapsed="false">
      <c r="I1027" s="151" t="s">
        <v>1263</v>
      </c>
      <c r="J1027" s="151" t="s">
        <v>232</v>
      </c>
      <c r="K1027" s="151" t="s">
        <v>263</v>
      </c>
      <c r="L1027" s="151" t="s">
        <v>1411</v>
      </c>
      <c r="M1027" s="17"/>
      <c r="N1027" s="17"/>
      <c r="O1027" s="17"/>
      <c r="P1027" s="17"/>
    </row>
    <row r="1028" customFormat="false" ht="13.5" hidden="false" customHeight="false" outlineLevel="0" collapsed="false">
      <c r="I1028" s="151" t="s">
        <v>1264</v>
      </c>
      <c r="J1028" s="151" t="s">
        <v>188</v>
      </c>
      <c r="K1028" s="151" t="s">
        <v>189</v>
      </c>
      <c r="L1028" s="151" t="s">
        <v>1411</v>
      </c>
      <c r="M1028" s="17"/>
      <c r="N1028" s="17"/>
      <c r="O1028" s="17"/>
      <c r="P1028" s="17"/>
    </row>
    <row r="1029" customFormat="false" ht="27" hidden="false" customHeight="false" outlineLevel="0" collapsed="false">
      <c r="I1029" s="151" t="s">
        <v>1265</v>
      </c>
      <c r="J1029" s="151" t="s">
        <v>149</v>
      </c>
      <c r="K1029" s="151" t="s">
        <v>150</v>
      </c>
      <c r="L1029" s="151" t="s">
        <v>1592</v>
      </c>
      <c r="M1029" s="17"/>
      <c r="N1029" s="17"/>
      <c r="O1029" s="17"/>
      <c r="P1029" s="17"/>
    </row>
    <row r="1030" customFormat="false" ht="13.5" hidden="false" customHeight="false" outlineLevel="0" collapsed="false">
      <c r="I1030" s="151" t="s">
        <v>1266</v>
      </c>
      <c r="J1030" s="151" t="s">
        <v>291</v>
      </c>
      <c r="K1030" s="151" t="s">
        <v>292</v>
      </c>
      <c r="L1030" s="151" t="s">
        <v>1593</v>
      </c>
      <c r="M1030" s="17"/>
      <c r="N1030" s="17"/>
      <c r="O1030" s="17"/>
      <c r="P1030" s="17"/>
    </row>
    <row r="1031" customFormat="false" ht="13.5" hidden="false" customHeight="false" outlineLevel="0" collapsed="false">
      <c r="I1031" s="151" t="s">
        <v>1267</v>
      </c>
      <c r="J1031" s="151" t="s">
        <v>176</v>
      </c>
      <c r="K1031" s="151" t="s">
        <v>177</v>
      </c>
      <c r="L1031" s="151" t="s">
        <v>1411</v>
      </c>
      <c r="M1031" s="17"/>
      <c r="N1031" s="17"/>
      <c r="O1031" s="17"/>
      <c r="P1031" s="17"/>
    </row>
    <row r="1032" customFormat="false" ht="13.5" hidden="false" customHeight="false" outlineLevel="0" collapsed="false">
      <c r="I1032" s="151" t="s">
        <v>1268</v>
      </c>
      <c r="J1032" s="151" t="s">
        <v>229</v>
      </c>
      <c r="K1032" s="151" t="s">
        <v>230</v>
      </c>
      <c r="L1032" s="151" t="s">
        <v>1411</v>
      </c>
      <c r="M1032" s="17"/>
      <c r="N1032" s="17"/>
      <c r="O1032" s="17"/>
      <c r="P1032" s="17"/>
    </row>
    <row r="1033" customFormat="false" ht="13.5" hidden="false" customHeight="false" outlineLevel="0" collapsed="false">
      <c r="I1033" s="151" t="s">
        <v>1269</v>
      </c>
      <c r="J1033" s="151" t="s">
        <v>229</v>
      </c>
      <c r="K1033" s="151" t="s">
        <v>230</v>
      </c>
      <c r="L1033" s="151" t="s">
        <v>1589</v>
      </c>
      <c r="M1033" s="17"/>
      <c r="N1033" s="17"/>
      <c r="O1033" s="17"/>
      <c r="P1033" s="17"/>
    </row>
    <row r="1034" customFormat="false" ht="13.5" hidden="false" customHeight="false" outlineLevel="0" collapsed="false">
      <c r="I1034" s="151" t="s">
        <v>1270</v>
      </c>
      <c r="J1034" s="151" t="s">
        <v>232</v>
      </c>
      <c r="K1034" s="151" t="s">
        <v>263</v>
      </c>
      <c r="L1034" s="151" t="s">
        <v>1411</v>
      </c>
      <c r="M1034" s="17"/>
      <c r="N1034" s="17"/>
      <c r="O1034" s="17"/>
      <c r="P1034" s="17"/>
    </row>
    <row r="1035" customFormat="false" ht="13.5" hidden="false" customHeight="false" outlineLevel="0" collapsed="false">
      <c r="I1035" s="151" t="s">
        <v>1271</v>
      </c>
      <c r="J1035" s="151" t="s">
        <v>232</v>
      </c>
      <c r="K1035" s="151" t="s">
        <v>263</v>
      </c>
      <c r="L1035" s="151" t="s">
        <v>1411</v>
      </c>
      <c r="M1035" s="17"/>
      <c r="N1035" s="17"/>
      <c r="O1035" s="17"/>
      <c r="P1035" s="17"/>
    </row>
    <row r="1036" customFormat="false" ht="13.5" hidden="false" customHeight="false" outlineLevel="0" collapsed="false">
      <c r="I1036" s="151" t="s">
        <v>1272</v>
      </c>
      <c r="J1036" s="151" t="s">
        <v>181</v>
      </c>
      <c r="K1036" s="151" t="s">
        <v>182</v>
      </c>
      <c r="L1036" s="151" t="s">
        <v>1411</v>
      </c>
      <c r="M1036" s="17"/>
      <c r="N1036" s="17"/>
      <c r="O1036" s="17"/>
      <c r="P1036" s="17"/>
    </row>
    <row r="1037" customFormat="false" ht="13.5" hidden="false" customHeight="false" outlineLevel="0" collapsed="false">
      <c r="I1037" s="151" t="s">
        <v>1273</v>
      </c>
      <c r="J1037" s="151" t="s">
        <v>137</v>
      </c>
      <c r="K1037" s="151" t="s">
        <v>242</v>
      </c>
      <c r="L1037" s="151" t="s">
        <v>1411</v>
      </c>
      <c r="M1037" s="17"/>
      <c r="N1037" s="17"/>
      <c r="O1037" s="17"/>
      <c r="P1037" s="17"/>
    </row>
    <row r="1038" customFormat="false" ht="13.5" hidden="false" customHeight="false" outlineLevel="0" collapsed="false">
      <c r="I1038" s="151" t="s">
        <v>1274</v>
      </c>
      <c r="J1038" s="151" t="s">
        <v>232</v>
      </c>
      <c r="K1038" s="151" t="s">
        <v>263</v>
      </c>
      <c r="L1038" s="151" t="s">
        <v>1411</v>
      </c>
      <c r="M1038" s="17"/>
      <c r="N1038" s="17"/>
      <c r="O1038" s="17"/>
      <c r="P1038" s="17"/>
    </row>
    <row r="1039" customFormat="false" ht="13.5" hidden="false" customHeight="false" outlineLevel="0" collapsed="false">
      <c r="I1039" s="151" t="s">
        <v>1275</v>
      </c>
      <c r="J1039" s="151" t="s">
        <v>188</v>
      </c>
      <c r="K1039" s="151" t="s">
        <v>189</v>
      </c>
      <c r="L1039" s="151" t="s">
        <v>1411</v>
      </c>
      <c r="M1039" s="17"/>
      <c r="N1039" s="17"/>
      <c r="O1039" s="17"/>
      <c r="P1039" s="17"/>
    </row>
    <row r="1040" customFormat="false" ht="13.5" hidden="false" customHeight="false" outlineLevel="0" collapsed="false">
      <c r="I1040" s="151" t="s">
        <v>1276</v>
      </c>
      <c r="J1040" s="151" t="s">
        <v>188</v>
      </c>
      <c r="K1040" s="151" t="s">
        <v>189</v>
      </c>
      <c r="L1040" s="151" t="s">
        <v>1411</v>
      </c>
      <c r="M1040" s="17"/>
      <c r="N1040" s="17"/>
      <c r="O1040" s="17"/>
      <c r="P1040" s="17"/>
    </row>
    <row r="1041" customFormat="false" ht="13.5" hidden="false" customHeight="false" outlineLevel="0" collapsed="false">
      <c r="I1041" s="151" t="s">
        <v>1277</v>
      </c>
      <c r="J1041" s="151" t="s">
        <v>232</v>
      </c>
      <c r="K1041" s="151" t="s">
        <v>263</v>
      </c>
      <c r="L1041" s="151" t="s">
        <v>1411</v>
      </c>
      <c r="M1041" s="17"/>
      <c r="N1041" s="17"/>
      <c r="O1041" s="17"/>
      <c r="P1041" s="17"/>
    </row>
    <row r="1042" customFormat="false" ht="13.5" hidden="false" customHeight="false" outlineLevel="0" collapsed="false">
      <c r="I1042" s="151" t="s">
        <v>1278</v>
      </c>
      <c r="J1042" s="151" t="s">
        <v>137</v>
      </c>
      <c r="K1042" s="151" t="s">
        <v>242</v>
      </c>
      <c r="L1042" s="151" t="s">
        <v>1411</v>
      </c>
      <c r="M1042" s="17"/>
      <c r="N1042" s="17"/>
      <c r="O1042" s="17"/>
      <c r="P1042" s="17"/>
    </row>
    <row r="1043" customFormat="false" ht="27" hidden="false" customHeight="false" outlineLevel="0" collapsed="false">
      <c r="I1043" s="151" t="s">
        <v>1278</v>
      </c>
      <c r="J1043" s="151" t="s">
        <v>149</v>
      </c>
      <c r="K1043" s="151" t="s">
        <v>150</v>
      </c>
      <c r="L1043" s="151" t="s">
        <v>1411</v>
      </c>
      <c r="M1043" s="17"/>
      <c r="N1043" s="17"/>
      <c r="O1043" s="17"/>
      <c r="P1043" s="17"/>
    </row>
    <row r="1044" customFormat="false" ht="13.5" hidden="false" customHeight="false" outlineLevel="0" collapsed="false">
      <c r="I1044" s="151" t="s">
        <v>1279</v>
      </c>
      <c r="J1044" s="151" t="s">
        <v>359</v>
      </c>
      <c r="K1044" s="151" t="s">
        <v>360</v>
      </c>
      <c r="L1044" s="151" t="s">
        <v>1591</v>
      </c>
      <c r="M1044" s="17"/>
      <c r="N1044" s="17"/>
      <c r="O1044" s="17"/>
      <c r="P1044" s="17"/>
    </row>
    <row r="1045" customFormat="false" ht="13.5" hidden="false" customHeight="false" outlineLevel="0" collapsed="false">
      <c r="I1045" s="151" t="s">
        <v>1280</v>
      </c>
      <c r="J1045" s="151" t="s">
        <v>196</v>
      </c>
      <c r="K1045" s="151" t="s">
        <v>350</v>
      </c>
      <c r="L1045" s="151" t="s">
        <v>1411</v>
      </c>
      <c r="M1045" s="17"/>
      <c r="N1045" s="17"/>
      <c r="O1045" s="17"/>
      <c r="P1045" s="17"/>
    </row>
    <row r="1046" customFormat="false" ht="13.5" hidden="false" customHeight="false" outlineLevel="0" collapsed="false">
      <c r="I1046" s="151" t="s">
        <v>1281</v>
      </c>
      <c r="J1046" s="151" t="s">
        <v>232</v>
      </c>
      <c r="K1046" s="151" t="s">
        <v>263</v>
      </c>
      <c r="L1046" s="151" t="s">
        <v>1411</v>
      </c>
      <c r="M1046" s="17"/>
      <c r="N1046" s="17"/>
      <c r="O1046" s="17"/>
      <c r="P1046" s="17"/>
    </row>
    <row r="1047" customFormat="false" ht="13.5" hidden="false" customHeight="false" outlineLevel="0" collapsed="false">
      <c r="I1047" s="151" t="s">
        <v>1282</v>
      </c>
      <c r="J1047" s="151" t="s">
        <v>188</v>
      </c>
      <c r="K1047" s="151" t="s">
        <v>189</v>
      </c>
      <c r="L1047" s="151" t="s">
        <v>1411</v>
      </c>
      <c r="M1047" s="17"/>
      <c r="N1047" s="17"/>
      <c r="O1047" s="17"/>
      <c r="P1047" s="17"/>
    </row>
    <row r="1048" customFormat="false" ht="27" hidden="false" customHeight="false" outlineLevel="0" collapsed="false">
      <c r="I1048" s="151" t="s">
        <v>1283</v>
      </c>
      <c r="J1048" s="151" t="s">
        <v>229</v>
      </c>
      <c r="K1048" s="151" t="s">
        <v>230</v>
      </c>
      <c r="L1048" s="151" t="s">
        <v>1586</v>
      </c>
      <c r="M1048" s="17"/>
      <c r="N1048" s="17"/>
      <c r="O1048" s="17"/>
      <c r="P1048" s="17"/>
    </row>
    <row r="1049" customFormat="false" ht="13.5" hidden="false" customHeight="false" outlineLevel="0" collapsed="false">
      <c r="I1049" s="151" t="s">
        <v>1284</v>
      </c>
      <c r="J1049" s="151" t="s">
        <v>220</v>
      </c>
      <c r="K1049" s="151" t="s">
        <v>221</v>
      </c>
      <c r="L1049" s="151" t="s">
        <v>1411</v>
      </c>
      <c r="M1049" s="17"/>
      <c r="N1049" s="17"/>
      <c r="O1049" s="17"/>
      <c r="P1049" s="17"/>
    </row>
    <row r="1050" customFormat="false" ht="13.5" hidden="false" customHeight="false" outlineLevel="0" collapsed="false">
      <c r="I1050" s="151" t="s">
        <v>1285</v>
      </c>
      <c r="J1050" s="151" t="s">
        <v>232</v>
      </c>
      <c r="K1050" s="151" t="s">
        <v>263</v>
      </c>
      <c r="L1050" s="151" t="s">
        <v>1411</v>
      </c>
      <c r="M1050" s="17"/>
      <c r="N1050" s="17"/>
      <c r="O1050" s="17"/>
      <c r="P1050" s="17"/>
    </row>
    <row r="1051" customFormat="false" ht="13.5" hidden="false" customHeight="false" outlineLevel="0" collapsed="false">
      <c r="I1051" s="151" t="s">
        <v>1286</v>
      </c>
      <c r="J1051" s="151" t="s">
        <v>229</v>
      </c>
      <c r="K1051" s="151" t="s">
        <v>230</v>
      </c>
      <c r="L1051" s="151" t="s">
        <v>1411</v>
      </c>
      <c r="M1051" s="17"/>
      <c r="N1051" s="17"/>
      <c r="O1051" s="17"/>
      <c r="P1051" s="17"/>
    </row>
    <row r="1052" customFormat="false" ht="13.5" hidden="false" customHeight="false" outlineLevel="0" collapsed="false">
      <c r="I1052" s="151" t="s">
        <v>1287</v>
      </c>
      <c r="J1052" s="151" t="s">
        <v>204</v>
      </c>
      <c r="K1052" s="151" t="s">
        <v>205</v>
      </c>
      <c r="L1052" s="151" t="s">
        <v>1411</v>
      </c>
      <c r="M1052" s="17"/>
      <c r="N1052" s="17"/>
      <c r="O1052" s="17"/>
      <c r="P1052" s="17"/>
    </row>
    <row r="1053" customFormat="false" ht="13.5" hidden="false" customHeight="false" outlineLevel="0" collapsed="false">
      <c r="I1053" s="151" t="s">
        <v>1288</v>
      </c>
      <c r="J1053" s="151" t="s">
        <v>220</v>
      </c>
      <c r="K1053" s="151" t="s">
        <v>221</v>
      </c>
      <c r="L1053" s="151" t="s">
        <v>1411</v>
      </c>
      <c r="M1053" s="17"/>
      <c r="N1053" s="17"/>
      <c r="O1053" s="17"/>
      <c r="P1053" s="17"/>
    </row>
    <row r="1054" customFormat="false" ht="13.5" hidden="false" customHeight="false" outlineLevel="0" collapsed="false">
      <c r="I1054" s="151" t="s">
        <v>1289</v>
      </c>
      <c r="J1054" s="151" t="s">
        <v>299</v>
      </c>
      <c r="K1054" s="151" t="s">
        <v>300</v>
      </c>
      <c r="L1054" s="151" t="s">
        <v>1411</v>
      </c>
      <c r="M1054" s="17"/>
      <c r="N1054" s="17"/>
      <c r="O1054" s="17"/>
      <c r="P1054" s="17"/>
    </row>
    <row r="1055" customFormat="false" ht="13.5" hidden="false" customHeight="false" outlineLevel="0" collapsed="false">
      <c r="I1055" s="151" t="s">
        <v>1290</v>
      </c>
      <c r="J1055" s="151" t="s">
        <v>291</v>
      </c>
      <c r="K1055" s="151" t="s">
        <v>292</v>
      </c>
      <c r="L1055" s="151" t="s">
        <v>1411</v>
      </c>
      <c r="M1055" s="17"/>
      <c r="N1055" s="17"/>
      <c r="O1055" s="17"/>
      <c r="P1055" s="17"/>
    </row>
    <row r="1056" customFormat="false" ht="13.5" hidden="false" customHeight="false" outlineLevel="0" collapsed="false">
      <c r="I1056" s="151" t="s">
        <v>1291</v>
      </c>
      <c r="J1056" s="151" t="s">
        <v>220</v>
      </c>
      <c r="K1056" s="151" t="s">
        <v>221</v>
      </c>
      <c r="L1056" s="151" t="s">
        <v>1411</v>
      </c>
      <c r="M1056" s="17"/>
      <c r="N1056" s="17"/>
      <c r="O1056" s="17"/>
      <c r="P1056" s="17"/>
    </row>
    <row r="1057" customFormat="false" ht="13.5" hidden="false" customHeight="false" outlineLevel="0" collapsed="false">
      <c r="I1057" s="151" t="s">
        <v>1292</v>
      </c>
      <c r="J1057" s="151" t="s">
        <v>232</v>
      </c>
      <c r="K1057" s="151" t="s">
        <v>263</v>
      </c>
      <c r="L1057" s="151" t="s">
        <v>1411</v>
      </c>
      <c r="M1057" s="17"/>
      <c r="N1057" s="17"/>
      <c r="O1057" s="17"/>
      <c r="P1057" s="17"/>
    </row>
    <row r="1058" customFormat="false" ht="13.5" hidden="false" customHeight="false" outlineLevel="0" collapsed="false">
      <c r="I1058" s="151" t="s">
        <v>1293</v>
      </c>
      <c r="J1058" s="151" t="s">
        <v>232</v>
      </c>
      <c r="K1058" s="151" t="s">
        <v>263</v>
      </c>
      <c r="L1058" s="151" t="s">
        <v>1411</v>
      </c>
      <c r="M1058" s="17"/>
      <c r="N1058" s="17"/>
      <c r="O1058" s="17"/>
      <c r="P1058" s="17"/>
    </row>
    <row r="1059" customFormat="false" ht="13.5" hidden="false" customHeight="false" outlineLevel="0" collapsed="false">
      <c r="I1059" s="151" t="s">
        <v>1294</v>
      </c>
      <c r="J1059" s="151" t="s">
        <v>210</v>
      </c>
      <c r="K1059" s="151" t="s">
        <v>211</v>
      </c>
      <c r="L1059" s="151" t="s">
        <v>1411</v>
      </c>
      <c r="M1059" s="17"/>
      <c r="N1059" s="17"/>
      <c r="O1059" s="17"/>
      <c r="P1059" s="17"/>
    </row>
    <row r="1060" customFormat="false" ht="13.5" hidden="false" customHeight="false" outlineLevel="0" collapsed="false">
      <c r="I1060" s="151" t="s">
        <v>1295</v>
      </c>
      <c r="J1060" s="151" t="s">
        <v>181</v>
      </c>
      <c r="K1060" s="151" t="s">
        <v>280</v>
      </c>
      <c r="L1060" s="151" t="s">
        <v>1411</v>
      </c>
      <c r="M1060" s="17"/>
      <c r="N1060" s="17"/>
      <c r="O1060" s="17"/>
      <c r="P1060" s="17"/>
    </row>
    <row r="1061" customFormat="false" ht="13.5" hidden="false" customHeight="false" outlineLevel="0" collapsed="false">
      <c r="I1061" s="151" t="s">
        <v>1296</v>
      </c>
      <c r="J1061" s="151" t="s">
        <v>181</v>
      </c>
      <c r="K1061" s="151" t="s">
        <v>280</v>
      </c>
      <c r="L1061" s="151" t="s">
        <v>1411</v>
      </c>
      <c r="M1061" s="17"/>
      <c r="N1061" s="17"/>
      <c r="O1061" s="17"/>
      <c r="P1061" s="17"/>
    </row>
    <row r="1062" customFormat="false" ht="27" hidden="false" customHeight="false" outlineLevel="0" collapsed="false">
      <c r="I1062" s="151" t="s">
        <v>1297</v>
      </c>
      <c r="J1062" s="151" t="s">
        <v>137</v>
      </c>
      <c r="K1062" s="151" t="s">
        <v>159</v>
      </c>
      <c r="L1062" s="151" t="s">
        <v>1584</v>
      </c>
      <c r="M1062" s="17"/>
      <c r="N1062" s="17"/>
      <c r="O1062" s="17"/>
      <c r="P1062" s="17"/>
    </row>
    <row r="1063" customFormat="false" ht="13.5" hidden="false" customHeight="false" outlineLevel="0" collapsed="false">
      <c r="I1063" s="151" t="s">
        <v>1298</v>
      </c>
      <c r="J1063" s="151" t="s">
        <v>232</v>
      </c>
      <c r="K1063" s="151" t="s">
        <v>233</v>
      </c>
      <c r="L1063" s="151" t="s">
        <v>1411</v>
      </c>
      <c r="M1063" s="17"/>
      <c r="N1063" s="17"/>
      <c r="O1063" s="17"/>
      <c r="P1063" s="17"/>
    </row>
    <row r="1064" customFormat="false" ht="13.5" hidden="false" customHeight="false" outlineLevel="0" collapsed="false">
      <c r="I1064" s="151" t="s">
        <v>1299</v>
      </c>
      <c r="J1064" s="151" t="s">
        <v>232</v>
      </c>
      <c r="K1064" s="151" t="s">
        <v>263</v>
      </c>
      <c r="L1064" s="151" t="s">
        <v>1411</v>
      </c>
      <c r="M1064" s="17"/>
      <c r="N1064" s="17"/>
      <c r="O1064" s="17"/>
      <c r="P1064" s="17"/>
    </row>
    <row r="1065" customFormat="false" ht="13.5" hidden="false" customHeight="false" outlineLevel="0" collapsed="false">
      <c r="I1065" s="151" t="s">
        <v>1300</v>
      </c>
      <c r="J1065" s="151" t="s">
        <v>232</v>
      </c>
      <c r="K1065" s="151" t="s">
        <v>263</v>
      </c>
      <c r="L1065" s="151" t="s">
        <v>1411</v>
      </c>
      <c r="M1065" s="17"/>
      <c r="N1065" s="17"/>
      <c r="O1065" s="17"/>
      <c r="P1065" s="17"/>
    </row>
    <row r="1066" customFormat="false" ht="13.5" hidden="false" customHeight="false" outlineLevel="0" collapsed="false">
      <c r="I1066" s="151" t="s">
        <v>1301</v>
      </c>
      <c r="J1066" s="151" t="s">
        <v>188</v>
      </c>
      <c r="K1066" s="151" t="s">
        <v>598</v>
      </c>
      <c r="L1066" s="151" t="s">
        <v>1411</v>
      </c>
      <c r="M1066" s="17"/>
      <c r="N1066" s="17"/>
      <c r="O1066" s="17"/>
      <c r="P1066" s="17"/>
    </row>
    <row r="1067" customFormat="false" ht="13.5" hidden="false" customHeight="false" outlineLevel="0" collapsed="false">
      <c r="I1067" s="151" t="s">
        <v>1302</v>
      </c>
      <c r="J1067" s="151" t="s">
        <v>188</v>
      </c>
      <c r="K1067" s="151" t="s">
        <v>205</v>
      </c>
      <c r="L1067" s="151" t="s">
        <v>1411</v>
      </c>
      <c r="M1067" s="17"/>
      <c r="N1067" s="17"/>
      <c r="O1067" s="17"/>
      <c r="P1067" s="17"/>
    </row>
    <row r="1068" customFormat="false" ht="13.5" hidden="false" customHeight="false" outlineLevel="0" collapsed="false">
      <c r="I1068" s="151" t="s">
        <v>1303</v>
      </c>
      <c r="J1068" s="151" t="s">
        <v>220</v>
      </c>
      <c r="K1068" s="151" t="s">
        <v>221</v>
      </c>
      <c r="L1068" s="151" t="s">
        <v>1411</v>
      </c>
      <c r="M1068" s="17"/>
      <c r="N1068" s="17"/>
      <c r="O1068" s="17"/>
      <c r="P1068" s="17"/>
    </row>
    <row r="1069" customFormat="false" ht="13.5" hidden="false" customHeight="false" outlineLevel="0" collapsed="false">
      <c r="I1069" s="151" t="s">
        <v>1304</v>
      </c>
      <c r="J1069" s="151" t="s">
        <v>232</v>
      </c>
      <c r="K1069" s="151" t="s">
        <v>233</v>
      </c>
      <c r="L1069" s="151" t="s">
        <v>1411</v>
      </c>
      <c r="M1069" s="17"/>
      <c r="N1069" s="17"/>
      <c r="O1069" s="17"/>
      <c r="P1069" s="17"/>
    </row>
    <row r="1070" customFormat="false" ht="13.5" hidden="false" customHeight="false" outlineLevel="0" collapsed="false">
      <c r="I1070" s="151" t="s">
        <v>1305</v>
      </c>
      <c r="J1070" s="151" t="s">
        <v>188</v>
      </c>
      <c r="K1070" s="151" t="s">
        <v>205</v>
      </c>
      <c r="L1070" s="151" t="s">
        <v>1411</v>
      </c>
      <c r="M1070" s="17"/>
      <c r="N1070" s="17"/>
      <c r="O1070" s="17"/>
      <c r="P1070" s="17"/>
    </row>
    <row r="1071" customFormat="false" ht="13.5" hidden="false" customHeight="false" outlineLevel="0" collapsed="false">
      <c r="I1071" s="151" t="s">
        <v>1306</v>
      </c>
      <c r="J1071" s="151" t="s">
        <v>171</v>
      </c>
      <c r="K1071" s="151" t="s">
        <v>172</v>
      </c>
      <c r="L1071" s="151" t="s">
        <v>171</v>
      </c>
      <c r="M1071" s="17"/>
      <c r="N1071" s="17"/>
      <c r="O1071" s="17"/>
      <c r="P1071" s="17"/>
    </row>
    <row r="1072" customFormat="false" ht="13.5" hidden="false" customHeight="false" outlineLevel="0" collapsed="false">
      <c r="I1072" s="151" t="s">
        <v>1307</v>
      </c>
      <c r="J1072" s="151" t="s">
        <v>171</v>
      </c>
      <c r="K1072" s="151" t="s">
        <v>172</v>
      </c>
      <c r="L1072" s="151" t="s">
        <v>1411</v>
      </c>
      <c r="M1072" s="17"/>
      <c r="N1072" s="17"/>
      <c r="O1072" s="17"/>
      <c r="P1072" s="17"/>
    </row>
    <row r="1073" customFormat="false" ht="13.5" hidden="false" customHeight="false" outlineLevel="0" collapsed="false">
      <c r="I1073" s="151" t="s">
        <v>1308</v>
      </c>
      <c r="J1073" s="151" t="s">
        <v>137</v>
      </c>
      <c r="K1073" s="151" t="s">
        <v>159</v>
      </c>
      <c r="L1073" s="151" t="s">
        <v>1411</v>
      </c>
      <c r="M1073" s="17"/>
      <c r="N1073" s="17"/>
      <c r="O1073" s="17"/>
      <c r="P1073" s="17"/>
    </row>
    <row r="1074" customFormat="false" ht="27" hidden="false" customHeight="false" outlineLevel="0" collapsed="false">
      <c r="I1074" s="151" t="s">
        <v>1309</v>
      </c>
      <c r="J1074" s="151" t="s">
        <v>166</v>
      </c>
      <c r="K1074" s="151" t="s">
        <v>167</v>
      </c>
      <c r="L1074" s="151" t="s">
        <v>1590</v>
      </c>
      <c r="M1074" s="17"/>
      <c r="N1074" s="17"/>
      <c r="O1074" s="17"/>
      <c r="P1074" s="17"/>
    </row>
    <row r="1075" customFormat="false" ht="13.5" hidden="false" customHeight="false" outlineLevel="0" collapsed="false">
      <c r="I1075" s="151" t="s">
        <v>1310</v>
      </c>
      <c r="J1075" s="151" t="s">
        <v>216</v>
      </c>
      <c r="K1075" s="151" t="s">
        <v>217</v>
      </c>
      <c r="L1075" s="151" t="s">
        <v>1411</v>
      </c>
      <c r="M1075" s="17"/>
      <c r="N1075" s="17"/>
      <c r="O1075" s="17"/>
      <c r="P1075" s="17"/>
    </row>
    <row r="1076" customFormat="false" ht="13.5" hidden="false" customHeight="false" outlineLevel="0" collapsed="false">
      <c r="I1076" s="151" t="s">
        <v>1311</v>
      </c>
      <c r="J1076" s="151" t="s">
        <v>137</v>
      </c>
      <c r="K1076" s="151" t="s">
        <v>159</v>
      </c>
      <c r="L1076" s="151" t="s">
        <v>1411</v>
      </c>
      <c r="M1076" s="17"/>
      <c r="N1076" s="17"/>
      <c r="O1076" s="17"/>
      <c r="P1076" s="17"/>
    </row>
    <row r="1077" customFormat="false" ht="13.5" hidden="false" customHeight="false" outlineLevel="0" collapsed="false">
      <c r="I1077" s="151" t="s">
        <v>1312</v>
      </c>
      <c r="J1077" s="151" t="s">
        <v>216</v>
      </c>
      <c r="K1077" s="151" t="s">
        <v>217</v>
      </c>
      <c r="L1077" s="151" t="s">
        <v>1411</v>
      </c>
      <c r="M1077" s="17"/>
      <c r="N1077" s="17"/>
      <c r="O1077" s="17"/>
      <c r="P1077" s="17"/>
    </row>
    <row r="1078" customFormat="false" ht="13.5" hidden="false" customHeight="false" outlineLevel="0" collapsed="false">
      <c r="I1078" s="151" t="s">
        <v>1313</v>
      </c>
      <c r="J1078" s="151" t="s">
        <v>299</v>
      </c>
      <c r="K1078" s="151" t="s">
        <v>300</v>
      </c>
      <c r="L1078" s="151" t="s">
        <v>1411</v>
      </c>
      <c r="M1078" s="17"/>
      <c r="N1078" s="17"/>
      <c r="O1078" s="17"/>
      <c r="P1078" s="17"/>
    </row>
    <row r="1079" customFormat="false" ht="13.5" hidden="false" customHeight="false" outlineLevel="0" collapsed="false">
      <c r="I1079" s="151" t="s">
        <v>1314</v>
      </c>
      <c r="J1079" s="151" t="s">
        <v>188</v>
      </c>
      <c r="K1079" s="151" t="s">
        <v>189</v>
      </c>
      <c r="L1079" s="151" t="s">
        <v>1411</v>
      </c>
      <c r="M1079" s="17"/>
      <c r="N1079" s="17"/>
      <c r="O1079" s="17"/>
      <c r="P1079" s="17"/>
    </row>
    <row r="1080" customFormat="false" ht="41.25" hidden="false" customHeight="false" outlineLevel="0" collapsed="false">
      <c r="I1080" s="151" t="s">
        <v>1315</v>
      </c>
      <c r="J1080" s="151" t="s">
        <v>137</v>
      </c>
      <c r="K1080" s="151" t="s">
        <v>242</v>
      </c>
      <c r="L1080" s="151" t="s">
        <v>1583</v>
      </c>
      <c r="M1080" s="17"/>
      <c r="N1080" s="17"/>
      <c r="O1080" s="17"/>
      <c r="P1080" s="17"/>
    </row>
    <row r="1081" customFormat="false" ht="13.5" hidden="false" customHeight="false" outlineLevel="0" collapsed="false">
      <c r="I1081" s="151" t="s">
        <v>1316</v>
      </c>
      <c r="J1081" s="151" t="s">
        <v>291</v>
      </c>
      <c r="K1081" s="151" t="s">
        <v>292</v>
      </c>
      <c r="L1081" s="151" t="s">
        <v>1593</v>
      </c>
      <c r="M1081" s="17"/>
      <c r="N1081" s="17"/>
      <c r="O1081" s="17"/>
      <c r="P1081" s="17"/>
    </row>
    <row r="1082" customFormat="false" ht="27" hidden="false" customHeight="false" outlineLevel="0" collapsed="false">
      <c r="I1082" s="151" t="s">
        <v>1317</v>
      </c>
      <c r="J1082" s="151" t="s">
        <v>476</v>
      </c>
      <c r="K1082" s="151" t="s">
        <v>214</v>
      </c>
      <c r="L1082" s="151" t="s">
        <v>476</v>
      </c>
      <c r="M1082" s="17"/>
      <c r="N1082" s="17"/>
      <c r="O1082" s="17"/>
      <c r="P1082" s="17"/>
    </row>
    <row r="1083" customFormat="false" ht="13.5" hidden="false" customHeight="false" outlineLevel="0" collapsed="false">
      <c r="I1083" s="151" t="s">
        <v>1318</v>
      </c>
      <c r="J1083" s="151" t="s">
        <v>196</v>
      </c>
      <c r="K1083" s="151" t="s">
        <v>197</v>
      </c>
      <c r="L1083" s="151" t="s">
        <v>1411</v>
      </c>
      <c r="M1083" s="17"/>
      <c r="N1083" s="17"/>
      <c r="O1083" s="17"/>
      <c r="P1083" s="17"/>
    </row>
    <row r="1084" customFormat="false" ht="13.5" hidden="false" customHeight="false" outlineLevel="0" collapsed="false">
      <c r="I1084" s="151" t="s">
        <v>1319</v>
      </c>
      <c r="J1084" s="151" t="s">
        <v>235</v>
      </c>
      <c r="K1084" s="151" t="s">
        <v>236</v>
      </c>
      <c r="L1084" s="151" t="s">
        <v>1411</v>
      </c>
      <c r="M1084" s="17"/>
      <c r="N1084" s="17"/>
      <c r="O1084" s="17"/>
      <c r="P1084" s="17"/>
    </row>
    <row r="1085" customFormat="false" ht="27" hidden="false" customHeight="false" outlineLevel="0" collapsed="false">
      <c r="I1085" s="151" t="s">
        <v>1320</v>
      </c>
      <c r="J1085" s="151" t="s">
        <v>192</v>
      </c>
      <c r="K1085" s="151" t="s">
        <v>193</v>
      </c>
      <c r="L1085" s="151" t="s">
        <v>1539</v>
      </c>
      <c r="M1085" s="17"/>
      <c r="N1085" s="17"/>
      <c r="O1085" s="17"/>
      <c r="P1085" s="17"/>
    </row>
    <row r="1086" customFormat="false" ht="13.5" hidden="false" customHeight="false" outlineLevel="0" collapsed="false">
      <c r="I1086" s="151" t="s">
        <v>1321</v>
      </c>
      <c r="J1086" s="151" t="s">
        <v>137</v>
      </c>
      <c r="K1086" s="151" t="s">
        <v>242</v>
      </c>
      <c r="L1086" s="151" t="s">
        <v>1411</v>
      </c>
      <c r="M1086" s="17"/>
      <c r="N1086" s="17"/>
      <c r="O1086" s="17"/>
      <c r="P1086" s="17"/>
    </row>
    <row r="1087" customFormat="false" ht="54.75" hidden="false" customHeight="false" outlineLevel="0" collapsed="false">
      <c r="I1087" s="151" t="s">
        <v>1322</v>
      </c>
      <c r="J1087" s="151" t="s">
        <v>213</v>
      </c>
      <c r="K1087" s="151" t="s">
        <v>214</v>
      </c>
      <c r="L1087" s="151" t="s">
        <v>1551</v>
      </c>
      <c r="M1087" s="17"/>
      <c r="N1087" s="17"/>
      <c r="O1087" s="17"/>
      <c r="P1087" s="17"/>
    </row>
    <row r="1088" customFormat="false" ht="13.5" hidden="false" customHeight="false" outlineLevel="0" collapsed="false">
      <c r="I1088" s="151" t="s">
        <v>1323</v>
      </c>
      <c r="J1088" s="151" t="s">
        <v>137</v>
      </c>
      <c r="K1088" s="151" t="s">
        <v>242</v>
      </c>
      <c r="L1088" s="151" t="s">
        <v>1411</v>
      </c>
      <c r="M1088" s="17"/>
      <c r="N1088" s="17"/>
      <c r="O1088" s="17"/>
      <c r="P1088" s="17"/>
    </row>
    <row r="1089" customFormat="false" ht="13.5" hidden="false" customHeight="false" outlineLevel="0" collapsed="false">
      <c r="I1089" s="151" t="s">
        <v>1324</v>
      </c>
      <c r="J1089" s="151" t="s">
        <v>196</v>
      </c>
      <c r="K1089" s="151" t="s">
        <v>197</v>
      </c>
      <c r="L1089" s="151" t="s">
        <v>1411</v>
      </c>
      <c r="M1089" s="17"/>
      <c r="N1089" s="17"/>
      <c r="O1089" s="17"/>
      <c r="P1089" s="17"/>
    </row>
    <row r="1090" customFormat="false" ht="13.5" hidden="false" customHeight="false" outlineLevel="0" collapsed="false">
      <c r="I1090" s="151" t="s">
        <v>1325</v>
      </c>
      <c r="J1090" s="151" t="s">
        <v>235</v>
      </c>
      <c r="K1090" s="151" t="s">
        <v>236</v>
      </c>
      <c r="L1090" s="151" t="s">
        <v>1411</v>
      </c>
      <c r="M1090" s="17"/>
      <c r="N1090" s="17"/>
      <c r="O1090" s="17"/>
      <c r="P1090" s="17"/>
    </row>
    <row r="1091" customFormat="false" ht="13.5" hidden="false" customHeight="false" outlineLevel="0" collapsed="false">
      <c r="I1091" s="151" t="s">
        <v>1326</v>
      </c>
      <c r="J1091" s="151" t="s">
        <v>137</v>
      </c>
      <c r="K1091" s="151" t="s">
        <v>242</v>
      </c>
      <c r="L1091" s="151" t="s">
        <v>1411</v>
      </c>
      <c r="M1091" s="17"/>
      <c r="N1091" s="17"/>
      <c r="O1091" s="17"/>
      <c r="P1091" s="17"/>
    </row>
    <row r="1092" customFormat="false" ht="13.5" hidden="false" customHeight="false" outlineLevel="0" collapsed="false">
      <c r="I1092" s="151" t="s">
        <v>1327</v>
      </c>
      <c r="J1092" s="151" t="s">
        <v>188</v>
      </c>
      <c r="K1092" s="151" t="s">
        <v>189</v>
      </c>
      <c r="L1092" s="151" t="s">
        <v>1411</v>
      </c>
      <c r="M1092" s="17"/>
      <c r="N1092" s="17"/>
      <c r="O1092" s="17"/>
      <c r="P1092" s="17"/>
    </row>
    <row r="1093" customFormat="false" ht="13.5" hidden="false" customHeight="false" outlineLevel="0" collapsed="false">
      <c r="I1093" s="151" t="s">
        <v>1328</v>
      </c>
      <c r="J1093" s="151" t="s">
        <v>232</v>
      </c>
      <c r="K1093" s="151" t="s">
        <v>233</v>
      </c>
      <c r="L1093" s="151" t="s">
        <v>1411</v>
      </c>
      <c r="M1093" s="17"/>
      <c r="N1093" s="17"/>
      <c r="O1093" s="17"/>
      <c r="P1093" s="17"/>
    </row>
    <row r="1094" customFormat="false" ht="13.5" hidden="false" customHeight="false" outlineLevel="0" collapsed="false">
      <c r="I1094" s="151" t="s">
        <v>1329</v>
      </c>
      <c r="J1094" s="151" t="s">
        <v>188</v>
      </c>
      <c r="K1094" s="151" t="s">
        <v>189</v>
      </c>
      <c r="L1094" s="151" t="s">
        <v>1411</v>
      </c>
      <c r="M1094" s="17"/>
      <c r="N1094" s="17"/>
      <c r="O1094" s="17"/>
      <c r="P1094" s="17"/>
    </row>
    <row r="1095" customFormat="false" ht="13.5" hidden="false" customHeight="false" outlineLevel="0" collapsed="false">
      <c r="I1095" s="151" t="s">
        <v>1330</v>
      </c>
      <c r="J1095" s="151" t="s">
        <v>220</v>
      </c>
      <c r="K1095" s="151" t="s">
        <v>221</v>
      </c>
      <c r="L1095" s="151" t="s">
        <v>1411</v>
      </c>
      <c r="M1095" s="17"/>
      <c r="N1095" s="17"/>
      <c r="O1095" s="17"/>
      <c r="P1095" s="17"/>
    </row>
    <row r="1096" customFormat="false" ht="13.5" hidden="false" customHeight="false" outlineLevel="0" collapsed="false">
      <c r="I1096" s="151" t="s">
        <v>1331</v>
      </c>
      <c r="J1096" s="151" t="s">
        <v>196</v>
      </c>
      <c r="K1096" s="151" t="s">
        <v>350</v>
      </c>
      <c r="L1096" s="151" t="s">
        <v>1411</v>
      </c>
      <c r="M1096" s="17"/>
      <c r="N1096" s="17"/>
      <c r="O1096" s="17"/>
      <c r="P1096" s="17"/>
    </row>
    <row r="1097" customFormat="false" ht="13.5" hidden="false" customHeight="false" outlineLevel="0" collapsed="false">
      <c r="I1097" s="151" t="s">
        <v>1332</v>
      </c>
      <c r="J1097" s="151" t="s">
        <v>188</v>
      </c>
      <c r="K1097" s="151" t="s">
        <v>189</v>
      </c>
      <c r="L1097" s="151" t="s">
        <v>1411</v>
      </c>
      <c r="M1097" s="17"/>
      <c r="N1097" s="17"/>
      <c r="O1097" s="17"/>
      <c r="P1097" s="17"/>
    </row>
    <row r="1098" customFormat="false" ht="13.5" hidden="false" customHeight="false" outlineLevel="0" collapsed="false">
      <c r="I1098" s="151" t="s">
        <v>1333</v>
      </c>
      <c r="J1098" s="151" t="s">
        <v>200</v>
      </c>
      <c r="K1098" s="151" t="s">
        <v>201</v>
      </c>
      <c r="L1098" s="151" t="s">
        <v>1411</v>
      </c>
      <c r="M1098" s="17"/>
      <c r="N1098" s="17"/>
      <c r="O1098" s="17"/>
      <c r="P1098" s="17"/>
    </row>
    <row r="1099" customFormat="false" ht="13.5" hidden="false" customHeight="false" outlineLevel="0" collapsed="false">
      <c r="I1099" s="151" t="s">
        <v>1334</v>
      </c>
      <c r="J1099" s="151" t="s">
        <v>137</v>
      </c>
      <c r="K1099" s="151" t="s">
        <v>159</v>
      </c>
      <c r="L1099" s="151" t="s">
        <v>171</v>
      </c>
      <c r="M1099" s="17"/>
      <c r="N1099" s="17"/>
      <c r="O1099" s="17"/>
      <c r="P1099" s="17"/>
    </row>
    <row r="1100" customFormat="false" ht="27" hidden="false" customHeight="false" outlineLevel="0" collapsed="false">
      <c r="I1100" s="151" t="s">
        <v>1335</v>
      </c>
      <c r="J1100" s="151" t="s">
        <v>149</v>
      </c>
      <c r="K1100" s="151" t="s">
        <v>150</v>
      </c>
      <c r="L1100" s="151" t="s">
        <v>1411</v>
      </c>
      <c r="M1100" s="17"/>
      <c r="N1100" s="17"/>
      <c r="O1100" s="17"/>
      <c r="P1100" s="17"/>
    </row>
    <row r="1101" customFormat="false" ht="13.5" hidden="false" customHeight="false" outlineLevel="0" collapsed="false">
      <c r="I1101" s="151" t="s">
        <v>1336</v>
      </c>
      <c r="J1101" s="151" t="s">
        <v>232</v>
      </c>
      <c r="K1101" s="151" t="s">
        <v>263</v>
      </c>
      <c r="L1101" s="151" t="s">
        <v>1411</v>
      </c>
      <c r="M1101" s="17"/>
      <c r="N1101" s="17"/>
      <c r="O1101" s="17"/>
      <c r="P1101" s="17"/>
    </row>
    <row r="1102" customFormat="false" ht="27" hidden="false" customHeight="false" outlineLevel="0" collapsed="false">
      <c r="I1102" s="151" t="s">
        <v>1337</v>
      </c>
      <c r="J1102" s="151" t="s">
        <v>188</v>
      </c>
      <c r="K1102" s="151" t="s">
        <v>189</v>
      </c>
      <c r="L1102" s="151" t="s">
        <v>1411</v>
      </c>
      <c r="M1102" s="17"/>
      <c r="N1102" s="17"/>
      <c r="O1102" s="17"/>
      <c r="P1102" s="17"/>
    </row>
    <row r="1103" customFormat="false" ht="27" hidden="false" customHeight="false" outlineLevel="0" collapsed="false">
      <c r="I1103" s="151" t="s">
        <v>1338</v>
      </c>
      <c r="J1103" s="151" t="s">
        <v>149</v>
      </c>
      <c r="K1103" s="151" t="s">
        <v>150</v>
      </c>
      <c r="L1103" s="151" t="s">
        <v>1411</v>
      </c>
      <c r="M1103" s="17"/>
      <c r="N1103" s="17"/>
      <c r="O1103" s="17"/>
      <c r="P1103" s="17"/>
    </row>
    <row r="1104" customFormat="false" ht="13.5" hidden="false" customHeight="false" outlineLevel="0" collapsed="false">
      <c r="I1104" s="151" t="s">
        <v>1339</v>
      </c>
      <c r="J1104" s="151" t="s">
        <v>229</v>
      </c>
      <c r="K1104" s="151" t="s">
        <v>230</v>
      </c>
      <c r="L1104" s="151" t="s">
        <v>1411</v>
      </c>
      <c r="M1104" s="17"/>
      <c r="N1104" s="17"/>
      <c r="O1104" s="17"/>
      <c r="P1104" s="17"/>
    </row>
    <row r="1105" customFormat="false" ht="27" hidden="false" customHeight="false" outlineLevel="0" collapsed="false">
      <c r="I1105" s="151" t="s">
        <v>1340</v>
      </c>
      <c r="J1105" s="151" t="s">
        <v>476</v>
      </c>
      <c r="K1105" s="151" t="s">
        <v>214</v>
      </c>
      <c r="L1105" s="151" t="s">
        <v>476</v>
      </c>
      <c r="M1105" s="17"/>
      <c r="N1105" s="17"/>
      <c r="O1105" s="17"/>
      <c r="P1105" s="17"/>
    </row>
    <row r="1106" customFormat="false" ht="13.5" hidden="false" customHeight="false" outlineLevel="0" collapsed="false">
      <c r="I1106" s="151" t="s">
        <v>1341</v>
      </c>
      <c r="J1106" s="151" t="s">
        <v>188</v>
      </c>
      <c r="K1106" s="151" t="s">
        <v>189</v>
      </c>
      <c r="L1106" s="151" t="s">
        <v>1411</v>
      </c>
      <c r="M1106" s="17"/>
      <c r="N1106" s="17"/>
      <c r="O1106" s="17"/>
      <c r="P1106" s="17"/>
    </row>
    <row r="1107" customFormat="false" ht="13.5" hidden="false" customHeight="false" outlineLevel="0" collapsed="false">
      <c r="I1107" s="151" t="s">
        <v>1342</v>
      </c>
      <c r="J1107" s="151" t="s">
        <v>235</v>
      </c>
      <c r="K1107" s="151" t="s">
        <v>236</v>
      </c>
      <c r="L1107" s="151" t="s">
        <v>1411</v>
      </c>
      <c r="M1107" s="17"/>
      <c r="N1107" s="17"/>
      <c r="O1107" s="17"/>
      <c r="P1107" s="17"/>
    </row>
    <row r="1108" customFormat="false" ht="13.5" hidden="false" customHeight="false" outlineLevel="0" collapsed="false">
      <c r="I1108" s="151" t="s">
        <v>1343</v>
      </c>
      <c r="J1108" s="151" t="s">
        <v>200</v>
      </c>
      <c r="K1108" s="151" t="s">
        <v>201</v>
      </c>
      <c r="L1108" s="151" t="s">
        <v>1411</v>
      </c>
      <c r="M1108" s="17"/>
      <c r="N1108" s="17"/>
      <c r="O1108" s="17"/>
      <c r="P1108" s="17"/>
    </row>
    <row r="1109" customFormat="false" ht="13.5" hidden="false" customHeight="false" outlineLevel="0" collapsed="false">
      <c r="I1109" s="151" t="s">
        <v>1344</v>
      </c>
      <c r="J1109" s="151" t="s">
        <v>204</v>
      </c>
      <c r="K1109" s="151" t="s">
        <v>205</v>
      </c>
      <c r="L1109" s="151" t="s">
        <v>1411</v>
      </c>
      <c r="M1109" s="17"/>
      <c r="N1109" s="17"/>
      <c r="O1109" s="17"/>
      <c r="P1109" s="17"/>
    </row>
    <row r="1110" customFormat="false" ht="13.5" hidden="false" customHeight="false" outlineLevel="0" collapsed="false">
      <c r="I1110" s="151" t="s">
        <v>1345</v>
      </c>
      <c r="J1110" s="151" t="s">
        <v>181</v>
      </c>
      <c r="K1110" s="151" t="s">
        <v>280</v>
      </c>
      <c r="L1110" s="151" t="s">
        <v>1411</v>
      </c>
      <c r="M1110" s="17"/>
      <c r="N1110" s="17"/>
      <c r="O1110" s="17"/>
      <c r="P1110" s="17"/>
    </row>
    <row r="1111" customFormat="false" ht="13.5" hidden="false" customHeight="false" outlineLevel="0" collapsed="false">
      <c r="I1111" s="151" t="s">
        <v>1346</v>
      </c>
      <c r="J1111" s="151" t="s">
        <v>216</v>
      </c>
      <c r="K1111" s="151" t="s">
        <v>217</v>
      </c>
      <c r="L1111" s="151" t="s">
        <v>1411</v>
      </c>
      <c r="M1111" s="17"/>
      <c r="N1111" s="17"/>
      <c r="O1111" s="17"/>
      <c r="P1111" s="17"/>
    </row>
    <row r="1112" customFormat="false" ht="13.5" hidden="false" customHeight="false" outlineLevel="0" collapsed="false">
      <c r="I1112" s="151" t="s">
        <v>1347</v>
      </c>
      <c r="J1112" s="151" t="s">
        <v>196</v>
      </c>
      <c r="K1112" s="151" t="s">
        <v>197</v>
      </c>
      <c r="L1112" s="151" t="s">
        <v>1411</v>
      </c>
      <c r="M1112" s="17"/>
      <c r="N1112" s="17"/>
      <c r="O1112" s="17"/>
      <c r="P1112" s="17"/>
    </row>
    <row r="1113" customFormat="false" ht="13.5" hidden="false" customHeight="false" outlineLevel="0" collapsed="false">
      <c r="I1113" s="151" t="s">
        <v>1348</v>
      </c>
      <c r="J1113" s="151" t="s">
        <v>188</v>
      </c>
      <c r="K1113" s="151" t="s">
        <v>189</v>
      </c>
      <c r="L1113" s="151" t="s">
        <v>1411</v>
      </c>
      <c r="M1113" s="17"/>
      <c r="N1113" s="17"/>
      <c r="O1113" s="17"/>
      <c r="P1113" s="17"/>
    </row>
    <row r="1114" customFormat="false" ht="13.5" hidden="false" customHeight="false" outlineLevel="0" collapsed="false">
      <c r="I1114" s="151" t="s">
        <v>1349</v>
      </c>
      <c r="J1114" s="151" t="s">
        <v>235</v>
      </c>
      <c r="K1114" s="151" t="s">
        <v>236</v>
      </c>
      <c r="L1114" s="151" t="s">
        <v>1411</v>
      </c>
      <c r="M1114" s="17"/>
      <c r="N1114" s="17"/>
      <c r="O1114" s="17"/>
      <c r="P1114" s="17"/>
    </row>
    <row r="1115" customFormat="false" ht="13.5" hidden="false" customHeight="false" outlineLevel="0" collapsed="false">
      <c r="I1115" s="151" t="s">
        <v>1350</v>
      </c>
      <c r="J1115" s="151" t="s">
        <v>166</v>
      </c>
      <c r="K1115" s="151" t="s">
        <v>167</v>
      </c>
      <c r="L1115" s="151" t="s">
        <v>1411</v>
      </c>
      <c r="M1115" s="17"/>
      <c r="N1115" s="17"/>
      <c r="O1115" s="17"/>
      <c r="P1115" s="17"/>
    </row>
    <row r="1116" customFormat="false" ht="13.5" hidden="false" customHeight="false" outlineLevel="0" collapsed="false">
      <c r="I1116" s="151" t="s">
        <v>1351</v>
      </c>
      <c r="J1116" s="151" t="s">
        <v>176</v>
      </c>
      <c r="K1116" s="151" t="s">
        <v>177</v>
      </c>
      <c r="L1116" s="151" t="s">
        <v>1411</v>
      </c>
      <c r="M1116" s="17"/>
      <c r="N1116" s="17"/>
      <c r="O1116" s="17"/>
      <c r="P1116" s="17"/>
    </row>
    <row r="1117" customFormat="false" ht="13.5" hidden="false" customHeight="false" outlineLevel="0" collapsed="false">
      <c r="I1117" s="151" t="s">
        <v>1352</v>
      </c>
      <c r="J1117" s="151" t="s">
        <v>188</v>
      </c>
      <c r="K1117" s="151" t="s">
        <v>189</v>
      </c>
      <c r="L1117" s="151" t="s">
        <v>1411</v>
      </c>
      <c r="M1117" s="17"/>
      <c r="N1117" s="17"/>
      <c r="O1117" s="17"/>
      <c r="P1117" s="17"/>
    </row>
    <row r="1118" customFormat="false" ht="13.5" hidden="false" customHeight="false" outlineLevel="0" collapsed="false">
      <c r="I1118" s="151" t="s">
        <v>1353</v>
      </c>
      <c r="J1118" s="151" t="s">
        <v>188</v>
      </c>
      <c r="K1118" s="151" t="s">
        <v>189</v>
      </c>
      <c r="L1118" s="151" t="s">
        <v>1411</v>
      </c>
      <c r="M1118" s="17"/>
      <c r="N1118" s="17"/>
      <c r="O1118" s="17"/>
      <c r="P1118" s="17"/>
    </row>
    <row r="1119" customFormat="false" ht="13.5" hidden="false" customHeight="false" outlineLevel="0" collapsed="false">
      <c r="I1119" s="151" t="s">
        <v>1354</v>
      </c>
      <c r="J1119" s="151" t="s">
        <v>232</v>
      </c>
      <c r="K1119" s="151" t="s">
        <v>233</v>
      </c>
      <c r="L1119" s="151" t="s">
        <v>1411</v>
      </c>
      <c r="M1119" s="17"/>
      <c r="N1119" s="17"/>
      <c r="O1119" s="17"/>
      <c r="P1119" s="17"/>
    </row>
    <row r="1120" customFormat="false" ht="27" hidden="false" customHeight="false" outlineLevel="0" collapsed="false">
      <c r="I1120" s="151" t="s">
        <v>1355</v>
      </c>
      <c r="J1120" s="151" t="s">
        <v>166</v>
      </c>
      <c r="K1120" s="151" t="s">
        <v>167</v>
      </c>
      <c r="L1120" s="151" t="s">
        <v>1590</v>
      </c>
      <c r="M1120" s="17"/>
      <c r="N1120" s="17"/>
      <c r="O1120" s="17"/>
      <c r="P1120" s="17"/>
    </row>
    <row r="1121" customFormat="false" ht="13.5" hidden="false" customHeight="false" outlineLevel="0" collapsed="false">
      <c r="I1121" s="151" t="s">
        <v>1356</v>
      </c>
      <c r="J1121" s="151" t="s">
        <v>200</v>
      </c>
      <c r="K1121" s="151" t="s">
        <v>201</v>
      </c>
      <c r="L1121" s="151" t="s">
        <v>1411</v>
      </c>
      <c r="M1121" s="17"/>
      <c r="N1121" s="17"/>
      <c r="O1121" s="17"/>
      <c r="P1121" s="17"/>
    </row>
    <row r="1122" customFormat="false" ht="13.5" hidden="false" customHeight="false" outlineLevel="0" collapsed="false">
      <c r="I1122" s="151" t="s">
        <v>1357</v>
      </c>
      <c r="J1122" s="151" t="s">
        <v>188</v>
      </c>
      <c r="K1122" s="151" t="s">
        <v>189</v>
      </c>
      <c r="L1122" s="151" t="s">
        <v>1411</v>
      </c>
      <c r="M1122" s="17"/>
      <c r="N1122" s="17"/>
      <c r="O1122" s="17"/>
      <c r="P1122" s="17"/>
    </row>
    <row r="1123" customFormat="false" ht="13.5" hidden="false" customHeight="false" outlineLevel="0" collapsed="false">
      <c r="I1123" s="151" t="s">
        <v>1358</v>
      </c>
      <c r="J1123" s="151" t="s">
        <v>210</v>
      </c>
      <c r="K1123" s="151" t="s">
        <v>211</v>
      </c>
      <c r="L1123" s="151" t="s">
        <v>1411</v>
      </c>
      <c r="M1123" s="17"/>
      <c r="N1123" s="17"/>
      <c r="O1123" s="17"/>
      <c r="P1123" s="17"/>
    </row>
    <row r="1124" customFormat="false" ht="13.5" hidden="false" customHeight="false" outlineLevel="0" collapsed="false">
      <c r="I1124" s="151" t="s">
        <v>1359</v>
      </c>
      <c r="J1124" s="151" t="s">
        <v>176</v>
      </c>
      <c r="K1124" s="151" t="s">
        <v>177</v>
      </c>
      <c r="L1124" s="151" t="s">
        <v>1411</v>
      </c>
      <c r="M1124" s="17"/>
      <c r="N1124" s="17"/>
      <c r="O1124" s="17"/>
      <c r="P1124" s="17"/>
    </row>
    <row r="1125" customFormat="false" ht="13.5" hidden="false" customHeight="false" outlineLevel="0" collapsed="false">
      <c r="I1125" s="151" t="s">
        <v>1360</v>
      </c>
      <c r="J1125" s="151" t="s">
        <v>137</v>
      </c>
      <c r="K1125" s="151" t="s">
        <v>242</v>
      </c>
      <c r="L1125" s="151" t="s">
        <v>1411</v>
      </c>
      <c r="M1125" s="17"/>
      <c r="N1125" s="17"/>
      <c r="O1125" s="17"/>
      <c r="P1125" s="17"/>
    </row>
    <row r="1126" customFormat="false" ht="13.5" hidden="false" customHeight="false" outlineLevel="0" collapsed="false">
      <c r="I1126" s="151" t="s">
        <v>1361</v>
      </c>
      <c r="J1126" s="151" t="s">
        <v>137</v>
      </c>
      <c r="K1126" s="151" t="s">
        <v>242</v>
      </c>
      <c r="L1126" s="151" t="s">
        <v>1411</v>
      </c>
      <c r="M1126" s="17"/>
      <c r="N1126" s="17"/>
      <c r="O1126" s="17"/>
      <c r="P1126" s="17"/>
    </row>
    <row r="1127" customFormat="false" ht="13.5" hidden="false" customHeight="false" outlineLevel="0" collapsed="false">
      <c r="I1127" s="151" t="s">
        <v>1362</v>
      </c>
      <c r="J1127" s="151" t="s">
        <v>421</v>
      </c>
      <c r="K1127" s="151" t="s">
        <v>314</v>
      </c>
      <c r="L1127" s="151" t="s">
        <v>1411</v>
      </c>
      <c r="M1127" s="17"/>
      <c r="N1127" s="17"/>
      <c r="O1127" s="17"/>
      <c r="P1127" s="17"/>
    </row>
    <row r="1128" customFormat="false" ht="13.5" hidden="false" customHeight="false" outlineLevel="0" collapsed="false">
      <c r="I1128" s="151" t="s">
        <v>1363</v>
      </c>
      <c r="J1128" s="151" t="s">
        <v>137</v>
      </c>
      <c r="K1128" s="151" t="s">
        <v>242</v>
      </c>
      <c r="L1128" s="151" t="s">
        <v>1411</v>
      </c>
      <c r="M1128" s="17"/>
      <c r="N1128" s="17"/>
      <c r="O1128" s="17"/>
      <c r="P1128" s="17"/>
    </row>
    <row r="1129" customFormat="false" ht="13.5" hidden="false" customHeight="false" outlineLevel="0" collapsed="false">
      <c r="I1129" s="151" t="s">
        <v>1364</v>
      </c>
      <c r="J1129" s="151" t="s">
        <v>137</v>
      </c>
      <c r="K1129" s="151" t="s">
        <v>242</v>
      </c>
      <c r="L1129" s="151" t="s">
        <v>1585</v>
      </c>
      <c r="M1129" s="17"/>
      <c r="N1129" s="17"/>
      <c r="O1129" s="17"/>
      <c r="P1129" s="17"/>
    </row>
    <row r="1130" customFormat="false" ht="13.5" hidden="false" customHeight="false" outlineLevel="0" collapsed="false">
      <c r="I1130" s="151" t="s">
        <v>1365</v>
      </c>
      <c r="J1130" s="151" t="s">
        <v>204</v>
      </c>
      <c r="K1130" s="151" t="s">
        <v>205</v>
      </c>
      <c r="L1130" s="151" t="s">
        <v>1411</v>
      </c>
      <c r="M1130" s="17"/>
      <c r="N1130" s="17"/>
      <c r="O1130" s="17"/>
      <c r="P1130" s="17"/>
    </row>
    <row r="1131" customFormat="false" ht="13.5" hidden="false" customHeight="false" outlineLevel="0" collapsed="false">
      <c r="I1131" s="151" t="s">
        <v>1366</v>
      </c>
      <c r="J1131" s="151" t="s">
        <v>220</v>
      </c>
      <c r="K1131" s="151" t="s">
        <v>221</v>
      </c>
      <c r="L1131" s="151" t="s">
        <v>1411</v>
      </c>
      <c r="M1131" s="17"/>
      <c r="N1131" s="17"/>
      <c r="O1131" s="17"/>
      <c r="P1131" s="17"/>
    </row>
    <row r="1132" customFormat="false" ht="13.5" hidden="false" customHeight="false" outlineLevel="0" collapsed="false">
      <c r="I1132" s="151" t="s">
        <v>1367</v>
      </c>
      <c r="J1132" s="151" t="s">
        <v>220</v>
      </c>
      <c r="K1132" s="151" t="s">
        <v>221</v>
      </c>
      <c r="L1132" s="151" t="s">
        <v>1411</v>
      </c>
      <c r="M1132" s="17"/>
      <c r="N1132" s="17"/>
      <c r="O1132" s="17"/>
      <c r="P1132" s="17"/>
    </row>
    <row r="1133" customFormat="false" ht="13.5" hidden="false" customHeight="false" outlineLevel="0" collapsed="false">
      <c r="I1133" s="151" t="s">
        <v>1368</v>
      </c>
      <c r="J1133" s="151" t="s">
        <v>181</v>
      </c>
      <c r="K1133" s="151" t="s">
        <v>280</v>
      </c>
      <c r="L1133" s="151" t="s">
        <v>1591</v>
      </c>
      <c r="M1133" s="17"/>
      <c r="N1133" s="17"/>
      <c r="O1133" s="17"/>
      <c r="P1133" s="17"/>
    </row>
    <row r="1134" customFormat="false" ht="13.5" hidden="false" customHeight="false" outlineLevel="0" collapsed="false">
      <c r="I1134" s="151" t="s">
        <v>1369</v>
      </c>
      <c r="J1134" s="151" t="s">
        <v>196</v>
      </c>
      <c r="K1134" s="151" t="s">
        <v>197</v>
      </c>
      <c r="L1134" s="151" t="s">
        <v>1411</v>
      </c>
      <c r="M1134" s="17"/>
      <c r="N1134" s="17"/>
      <c r="O1134" s="17"/>
      <c r="P1134" s="17"/>
    </row>
    <row r="1135" customFormat="false" ht="13.5" hidden="false" customHeight="false" outlineLevel="0" collapsed="false">
      <c r="I1135" s="151" t="s">
        <v>1370</v>
      </c>
      <c r="J1135" s="151" t="s">
        <v>225</v>
      </c>
      <c r="K1135" s="151" t="s">
        <v>226</v>
      </c>
      <c r="L1135" s="151" t="s">
        <v>1411</v>
      </c>
      <c r="M1135" s="17"/>
      <c r="N1135" s="17"/>
      <c r="O1135" s="17"/>
      <c r="P1135" s="17"/>
    </row>
    <row r="1136" customFormat="false" ht="41.25" hidden="false" customHeight="false" outlineLevel="0" collapsed="false">
      <c r="I1136" s="151" t="s">
        <v>1371</v>
      </c>
      <c r="J1136" s="151" t="s">
        <v>137</v>
      </c>
      <c r="K1136" s="151" t="s">
        <v>242</v>
      </c>
      <c r="L1136" s="151" t="s">
        <v>1583</v>
      </c>
      <c r="M1136" s="17"/>
      <c r="N1136" s="17"/>
      <c r="O1136" s="17"/>
      <c r="P1136" s="17"/>
    </row>
    <row r="1137" customFormat="false" ht="13.5" hidden="false" customHeight="false" outlineLevel="0" collapsed="false">
      <c r="I1137" s="151" t="s">
        <v>1372</v>
      </c>
      <c r="J1137" s="151" t="s">
        <v>220</v>
      </c>
      <c r="K1137" s="151" t="s">
        <v>221</v>
      </c>
      <c r="L1137" s="151" t="s">
        <v>1411</v>
      </c>
      <c r="M1137" s="17"/>
      <c r="N1137" s="17"/>
      <c r="O1137" s="17"/>
      <c r="P1137" s="17"/>
    </row>
    <row r="1138" customFormat="false" ht="13.5" hidden="false" customHeight="false" outlineLevel="0" collapsed="false">
      <c r="I1138" s="151" t="s">
        <v>1373</v>
      </c>
      <c r="J1138" s="151" t="s">
        <v>232</v>
      </c>
      <c r="K1138" s="151" t="s">
        <v>263</v>
      </c>
      <c r="L1138" s="151" t="s">
        <v>1411</v>
      </c>
      <c r="M1138" s="17"/>
      <c r="N1138" s="17"/>
      <c r="O1138" s="17"/>
      <c r="P1138" s="17"/>
    </row>
    <row r="1139" customFormat="false" ht="13.5" hidden="false" customHeight="false" outlineLevel="0" collapsed="false">
      <c r="I1139" s="151" t="s">
        <v>1374</v>
      </c>
      <c r="J1139" s="151" t="s">
        <v>188</v>
      </c>
      <c r="K1139" s="151" t="s">
        <v>189</v>
      </c>
      <c r="L1139" s="151" t="s">
        <v>1411</v>
      </c>
      <c r="M1139" s="17"/>
      <c r="N1139" s="17"/>
      <c r="O1139" s="17"/>
      <c r="P1139" s="17"/>
    </row>
    <row r="1140" customFormat="false" ht="13.5" hidden="false" customHeight="false" outlineLevel="0" collapsed="false">
      <c r="I1140" s="151" t="s">
        <v>1375</v>
      </c>
      <c r="J1140" s="151" t="s">
        <v>188</v>
      </c>
      <c r="K1140" s="151" t="s">
        <v>189</v>
      </c>
      <c r="L1140" s="151" t="s">
        <v>1411</v>
      </c>
      <c r="M1140" s="17"/>
      <c r="N1140" s="17"/>
      <c r="O1140" s="17"/>
      <c r="P1140" s="17"/>
    </row>
    <row r="1141" customFormat="false" ht="13.5" hidden="false" customHeight="false" outlineLevel="0" collapsed="false">
      <c r="I1141" s="151" t="s">
        <v>1376</v>
      </c>
      <c r="J1141" s="151" t="s">
        <v>225</v>
      </c>
      <c r="K1141" s="151" t="s">
        <v>226</v>
      </c>
      <c r="L1141" s="151" t="s">
        <v>1411</v>
      </c>
      <c r="M1141" s="17"/>
      <c r="N1141" s="17"/>
      <c r="O1141" s="17"/>
      <c r="P1141" s="17"/>
    </row>
  </sheetData>
  <autoFilter ref="A2:AE1141">
    <filterColumn colId="0" hiddenButton="1"/>
    <filterColumn colId="1" hiddenButton="1"/>
    <filterColumn colId="2" hiddenButton="1"/>
  </autoFilter>
  <mergeCells count="4">
    <mergeCell ref="A1:F1"/>
    <mergeCell ref="G1:H1"/>
    <mergeCell ref="I1:P1"/>
    <mergeCell ref="I2:L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V13"/>
  <sheetViews>
    <sheetView showFormulas="false" showGridLines="true" showRowColHeaders="true" showZeros="true" rightToLeft="false" tabSelected="false" showOutlineSymbols="true" defaultGridColor="true" view="normal" topLeftCell="AE6" colorId="64" zoomScale="115" zoomScaleNormal="115" zoomScalePageLayoutView="100" workbookViewId="0">
      <selection pane="topLeft" activeCell="AG7" activeCellId="0" sqref="AG7"/>
    </sheetView>
  </sheetViews>
  <sheetFormatPr defaultColWidth="22.21875" defaultRowHeight="13.5" zeroHeight="false" outlineLevelRow="0" outlineLevelCol="0"/>
  <cols>
    <col collapsed="false" customWidth="true" hidden="false" outlineLevel="0" max="1" min="1" style="178" width="21.22"/>
    <col collapsed="false" customWidth="true" hidden="false" outlineLevel="0" max="2" min="2" style="178" width="9.79"/>
    <col collapsed="false" customWidth="false" hidden="false" outlineLevel="0" max="3" min="3" style="178" width="22.22"/>
    <col collapsed="false" customWidth="true" hidden="false" outlineLevel="0" max="4" min="4" style="178" width="9.56"/>
    <col collapsed="false" customWidth="true" hidden="false" outlineLevel="0" max="5" min="5" style="178" width="28"/>
    <col collapsed="false" customWidth="true" hidden="false" outlineLevel="0" max="6" min="6" style="178" width="8.76"/>
    <col collapsed="false" customWidth="true" hidden="false" outlineLevel="0" max="7" min="7" style="178" width="24.78"/>
    <col collapsed="false" customWidth="true" hidden="false" outlineLevel="0" max="8" min="8" style="178" width="9.56"/>
    <col collapsed="false" customWidth="true" hidden="false" outlineLevel="0" max="9" min="9" style="178" width="21.77"/>
    <col collapsed="false" customWidth="true" hidden="false" outlineLevel="0" max="10" min="10" style="178" width="9.56"/>
    <col collapsed="false" customWidth="false" hidden="false" outlineLevel="0" max="11" min="11" style="178" width="22.22"/>
    <col collapsed="false" customWidth="true" hidden="false" outlineLevel="0" max="12" min="12" style="178" width="9"/>
    <col collapsed="false" customWidth="false" hidden="false" outlineLevel="0" max="13" min="13" style="178" width="22.22"/>
    <col collapsed="false" customWidth="true" hidden="false" outlineLevel="0" max="14" min="14" style="178" width="9"/>
    <col collapsed="false" customWidth="true" hidden="false" outlineLevel="0" max="15" min="15" style="178" width="18.56"/>
    <col collapsed="false" customWidth="true" hidden="false" outlineLevel="0" max="16" min="16" style="178" width="11"/>
    <col collapsed="false" customWidth="true" hidden="false" outlineLevel="0" max="17" min="17" style="178" width="28.22"/>
    <col collapsed="false" customWidth="true" hidden="false" outlineLevel="0" max="18" min="18" style="178" width="10.2"/>
    <col collapsed="false" customWidth="false" hidden="false" outlineLevel="0" max="19" min="19" style="178" width="22.22"/>
    <col collapsed="false" customWidth="true" hidden="false" outlineLevel="0" max="20" min="20" style="178" width="9.56"/>
    <col collapsed="false" customWidth="true" hidden="false" outlineLevel="0" max="21" min="21" style="178" width="24.78"/>
    <col collapsed="false" customWidth="true" hidden="false" outlineLevel="0" max="22" min="22" style="178" width="7.76"/>
    <col collapsed="false" customWidth="true" hidden="false" outlineLevel="0" max="23" min="23" style="178" width="25.77"/>
    <col collapsed="false" customWidth="true" hidden="false" outlineLevel="0" max="24" min="24" style="178" width="7.76"/>
    <col collapsed="false" customWidth="false" hidden="false" outlineLevel="0" max="25" min="25" style="178" width="22.22"/>
    <col collapsed="false" customWidth="true" hidden="false" outlineLevel="0" max="26" min="26" style="178" width="7.76"/>
    <col collapsed="false" customWidth="false" hidden="false" outlineLevel="0" max="27" min="27" style="178" width="22.22"/>
    <col collapsed="false" customWidth="true" hidden="false" outlineLevel="0" max="28" min="28" style="178" width="7.76"/>
    <col collapsed="false" customWidth="false" hidden="false" outlineLevel="0" max="29" min="29" style="178" width="22.22"/>
    <col collapsed="false" customWidth="true" hidden="false" outlineLevel="0" max="30" min="30" style="178" width="7.76"/>
    <col collapsed="false" customWidth="false" hidden="false" outlineLevel="0" max="31" min="31" style="178" width="22.22"/>
    <col collapsed="false" customWidth="true" hidden="false" outlineLevel="0" max="32" min="32" style="178" width="7.56"/>
    <col collapsed="false" customWidth="true" hidden="false" outlineLevel="0" max="33" min="33" style="178" width="29.88"/>
    <col collapsed="false" customWidth="true" hidden="false" outlineLevel="0" max="34" min="34" style="178" width="7.56"/>
    <col collapsed="false" customWidth="false" hidden="false" outlineLevel="0" max="35" min="35" style="178" width="22.22"/>
    <col collapsed="false" customWidth="true" hidden="false" outlineLevel="0" max="36" min="36" style="178" width="7.56"/>
    <col collapsed="false" customWidth="true" hidden="false" outlineLevel="0" max="37" min="37" style="178" width="22.76"/>
    <col collapsed="false" customWidth="true" hidden="false" outlineLevel="0" max="38" min="38" style="178" width="7.56"/>
    <col collapsed="false" customWidth="true" hidden="false" outlineLevel="0" max="39" min="39" style="178" width="30.56"/>
    <col collapsed="false" customWidth="true" hidden="false" outlineLevel="0" max="40" min="40" style="178" width="7.76"/>
    <col collapsed="false" customWidth="true" hidden="false" outlineLevel="0" max="41" min="41" style="178" width="38.44"/>
    <col collapsed="false" customWidth="true" hidden="false" outlineLevel="0" max="42" min="42" style="178" width="7.76"/>
    <col collapsed="false" customWidth="true" hidden="false" outlineLevel="0" max="43" min="43" style="178" width="29"/>
    <col collapsed="false" customWidth="true" hidden="false" outlineLevel="0" max="44" min="44" style="178" width="7.76"/>
    <col collapsed="false" customWidth="true" hidden="false" outlineLevel="0" max="45" min="45" style="178" width="25.77"/>
    <col collapsed="false" customWidth="true" hidden="false" outlineLevel="0" max="46" min="46" style="178" width="8.44"/>
    <col collapsed="false" customWidth="true" hidden="false" outlineLevel="0" max="47" min="47" style="178" width="24.78"/>
    <col collapsed="false" customWidth="true" hidden="false" outlineLevel="0" max="48" min="48" style="178" width="7.56"/>
    <col collapsed="false" customWidth="true" hidden="false" outlineLevel="0" max="49" min="49" style="178" width="34.78"/>
    <col collapsed="false" customWidth="true" hidden="false" outlineLevel="0" max="50" min="50" style="178" width="10.2"/>
    <col collapsed="false" customWidth="true" hidden="false" outlineLevel="0" max="51" min="51" style="178" width="26.77"/>
    <col collapsed="false" customWidth="true" hidden="false" outlineLevel="0" max="52" min="52" style="178" width="7.76"/>
    <col collapsed="false" customWidth="true" hidden="false" outlineLevel="0" max="53" min="53" style="178" width="33.21"/>
    <col collapsed="false" customWidth="true" hidden="false" outlineLevel="0" max="54" min="54" style="178" width="7.76"/>
    <col collapsed="false" customWidth="true" hidden="false" outlineLevel="0" max="55" min="55" style="178" width="31.22"/>
    <col collapsed="false" customWidth="true" hidden="false" outlineLevel="0" max="56" min="56" style="178" width="7.76"/>
    <col collapsed="false" customWidth="true" hidden="false" outlineLevel="0" max="57" min="57" style="178" width="27.44"/>
    <col collapsed="false" customWidth="true" hidden="false" outlineLevel="0" max="58" min="58" style="178" width="7.76"/>
    <col collapsed="false" customWidth="true" hidden="false" outlineLevel="0" max="59" min="59" style="178" width="28.79"/>
    <col collapsed="false" customWidth="true" hidden="false" outlineLevel="0" max="60" min="60" style="178" width="7.76"/>
    <col collapsed="false" customWidth="true" hidden="false" outlineLevel="0" max="61" min="61" style="178" width="24.21"/>
    <col collapsed="false" customWidth="true" hidden="false" outlineLevel="0" max="62" min="62" style="178" width="7.76"/>
    <col collapsed="false" customWidth="true" hidden="false" outlineLevel="0" max="63" min="63" style="178" width="27.34"/>
    <col collapsed="false" customWidth="true" hidden="false" outlineLevel="0" max="64" min="64" style="178" width="14.21"/>
    <col collapsed="false" customWidth="true" hidden="false" outlineLevel="0" max="65" min="65" style="178" width="24"/>
    <col collapsed="false" customWidth="true" hidden="false" outlineLevel="0" max="66" min="66" style="178" width="10.2"/>
    <col collapsed="false" customWidth="false" hidden="false" outlineLevel="0" max="67" min="67" style="178" width="22.22"/>
    <col collapsed="false" customWidth="true" hidden="false" outlineLevel="0" max="68" min="68" style="178" width="10.2"/>
    <col collapsed="false" customWidth="true" hidden="false" outlineLevel="0" max="69" min="69" style="178" width="19.79"/>
    <col collapsed="false" customWidth="true" hidden="false" outlineLevel="0" max="70" min="70" style="178" width="10.2"/>
    <col collapsed="false" customWidth="false" hidden="false" outlineLevel="0" max="71" min="71" style="178" width="22.22"/>
    <col collapsed="false" customWidth="true" hidden="false" outlineLevel="0" max="72" min="72" style="178" width="7.76"/>
    <col collapsed="false" customWidth="false" hidden="false" outlineLevel="0" max="73" min="73" style="178" width="22.22"/>
    <col collapsed="false" customWidth="true" hidden="false" outlineLevel="0" max="74" min="74" style="178" width="7.76"/>
    <col collapsed="false" customWidth="false" hidden="false" outlineLevel="0" max="16384" min="75" style="178" width="22.22"/>
  </cols>
  <sheetData>
    <row r="1" customFormat="false" ht="15" hidden="false" customHeight="true" outlineLevel="0" collapsed="false">
      <c r="A1" s="179" t="s">
        <v>1594</v>
      </c>
      <c r="B1" s="179"/>
      <c r="C1" s="179"/>
      <c r="D1" s="179"/>
      <c r="E1" s="179"/>
      <c r="F1" s="179"/>
      <c r="G1" s="179"/>
      <c r="H1" s="179"/>
      <c r="I1" s="180" t="s">
        <v>1595</v>
      </c>
      <c r="J1" s="180"/>
      <c r="K1" s="180"/>
      <c r="L1" s="180"/>
      <c r="M1" s="180"/>
      <c r="N1" s="180"/>
      <c r="O1" s="180"/>
      <c r="P1" s="180"/>
      <c r="Q1" s="180"/>
      <c r="R1" s="180"/>
      <c r="S1" s="180"/>
      <c r="T1" s="180"/>
      <c r="U1" s="180"/>
      <c r="V1" s="180"/>
      <c r="W1" s="180"/>
      <c r="X1" s="180"/>
      <c r="Y1" s="180"/>
      <c r="Z1" s="180"/>
      <c r="AA1" s="180"/>
      <c r="AB1" s="180"/>
      <c r="AC1" s="180"/>
      <c r="AD1" s="180"/>
      <c r="AE1" s="180"/>
      <c r="AF1" s="180"/>
      <c r="AG1" s="181" t="s">
        <v>1596</v>
      </c>
      <c r="AH1" s="181"/>
      <c r="AI1" s="181"/>
      <c r="AJ1" s="181"/>
      <c r="AK1" s="181"/>
      <c r="AL1" s="181"/>
      <c r="AM1" s="181"/>
      <c r="AN1" s="181"/>
      <c r="AO1" s="181"/>
      <c r="AP1" s="181"/>
      <c r="AQ1" s="181"/>
      <c r="AR1" s="181"/>
      <c r="AS1" s="181"/>
      <c r="AT1" s="181"/>
      <c r="AU1" s="181"/>
      <c r="AV1" s="181"/>
      <c r="AW1" s="181"/>
      <c r="AX1" s="181"/>
      <c r="AY1" s="181"/>
      <c r="AZ1" s="181"/>
      <c r="BA1" s="181"/>
      <c r="BB1" s="181"/>
      <c r="BC1" s="181"/>
      <c r="BD1" s="181"/>
      <c r="BE1" s="181"/>
      <c r="BF1" s="181"/>
      <c r="BG1" s="181"/>
      <c r="BH1" s="181"/>
      <c r="BI1" s="181"/>
      <c r="BJ1" s="181"/>
      <c r="BK1" s="182" t="s">
        <v>1597</v>
      </c>
      <c r="BL1" s="182"/>
      <c r="BM1" s="182"/>
      <c r="BN1" s="182"/>
      <c r="BO1" s="182"/>
      <c r="BP1" s="182"/>
      <c r="BQ1" s="182"/>
      <c r="BR1" s="182"/>
      <c r="BS1" s="182"/>
      <c r="BT1" s="182"/>
      <c r="BU1" s="182"/>
      <c r="BV1" s="182"/>
    </row>
    <row r="2" customFormat="false" ht="20.25" hidden="false" customHeight="true" outlineLevel="0" collapsed="false">
      <c r="A2" s="183" t="s">
        <v>1598</v>
      </c>
      <c r="B2" s="183"/>
      <c r="C2" s="183"/>
      <c r="D2" s="183"/>
      <c r="E2" s="183"/>
      <c r="F2" s="183"/>
      <c r="G2" s="183"/>
      <c r="H2" s="183"/>
      <c r="I2" s="184" t="s">
        <v>1599</v>
      </c>
      <c r="J2" s="184"/>
      <c r="K2" s="184"/>
      <c r="L2" s="184"/>
      <c r="M2" s="184"/>
      <c r="N2" s="184"/>
      <c r="O2" s="184"/>
      <c r="P2" s="184"/>
      <c r="Q2" s="185" t="s">
        <v>1600</v>
      </c>
      <c r="R2" s="185"/>
      <c r="S2" s="185"/>
      <c r="T2" s="185"/>
      <c r="U2" s="185"/>
      <c r="V2" s="185"/>
      <c r="W2" s="185" t="s">
        <v>1601</v>
      </c>
      <c r="X2" s="185"/>
      <c r="Y2" s="185"/>
      <c r="Z2" s="185"/>
      <c r="AA2" s="185"/>
      <c r="AB2" s="185"/>
      <c r="AC2" s="185"/>
      <c r="AD2" s="185"/>
      <c r="AE2" s="185"/>
      <c r="AF2" s="185"/>
      <c r="AG2" s="186" t="s">
        <v>1602</v>
      </c>
      <c r="AH2" s="186"/>
      <c r="AI2" s="186"/>
      <c r="AJ2" s="186"/>
      <c r="AK2" s="186"/>
      <c r="AL2" s="186"/>
      <c r="AM2" s="186" t="s">
        <v>1603</v>
      </c>
      <c r="AN2" s="186"/>
      <c r="AO2" s="186"/>
      <c r="AP2" s="186"/>
      <c r="AQ2" s="186" t="s">
        <v>1604</v>
      </c>
      <c r="AR2" s="186"/>
      <c r="AS2" s="186"/>
      <c r="AT2" s="186"/>
      <c r="AU2" s="186"/>
      <c r="AV2" s="187"/>
      <c r="AW2" s="186" t="s">
        <v>1605</v>
      </c>
      <c r="AX2" s="186"/>
      <c r="AY2" s="188" t="s">
        <v>1606</v>
      </c>
      <c r="AZ2" s="188"/>
      <c r="BA2" s="188"/>
      <c r="BB2" s="188"/>
      <c r="BC2" s="186" t="s">
        <v>1607</v>
      </c>
      <c r="BD2" s="186"/>
      <c r="BE2" s="186"/>
      <c r="BF2" s="186"/>
      <c r="BG2" s="186"/>
      <c r="BH2" s="186"/>
      <c r="BI2" s="186"/>
      <c r="BJ2" s="186"/>
      <c r="BK2" s="189" t="s">
        <v>1608</v>
      </c>
      <c r="BL2" s="189"/>
      <c r="BM2" s="189"/>
      <c r="BN2" s="189"/>
      <c r="BO2" s="189" t="s">
        <v>1609</v>
      </c>
      <c r="BP2" s="189"/>
      <c r="BQ2" s="189"/>
      <c r="BR2" s="189"/>
      <c r="BS2" s="189"/>
      <c r="BT2" s="189"/>
      <c r="BU2" s="189"/>
      <c r="BV2" s="189"/>
    </row>
    <row r="3" customFormat="false" ht="15" hidden="false" customHeight="true" outlineLevel="0" collapsed="false">
      <c r="A3" s="190" t="s">
        <v>1610</v>
      </c>
      <c r="B3" s="190" t="s">
        <v>1611</v>
      </c>
      <c r="C3" s="190" t="s">
        <v>1612</v>
      </c>
      <c r="D3" s="190" t="s">
        <v>1611</v>
      </c>
      <c r="E3" s="190" t="s">
        <v>1613</v>
      </c>
      <c r="F3" s="190" t="s">
        <v>1611</v>
      </c>
      <c r="G3" s="190" t="s">
        <v>1614</v>
      </c>
      <c r="H3" s="190" t="s">
        <v>1611</v>
      </c>
      <c r="I3" s="191" t="s">
        <v>1615</v>
      </c>
      <c r="J3" s="192" t="s">
        <v>1611</v>
      </c>
      <c r="K3" s="192" t="s">
        <v>1616</v>
      </c>
      <c r="L3" s="190" t="s">
        <v>1611</v>
      </c>
      <c r="M3" s="192" t="s">
        <v>1617</v>
      </c>
      <c r="N3" s="190" t="s">
        <v>1611</v>
      </c>
      <c r="O3" s="192" t="s">
        <v>1618</v>
      </c>
      <c r="P3" s="190" t="s">
        <v>1611</v>
      </c>
      <c r="Q3" s="193" t="s">
        <v>1619</v>
      </c>
      <c r="R3" s="193" t="s">
        <v>1611</v>
      </c>
      <c r="S3" s="194" t="s">
        <v>1620</v>
      </c>
      <c r="T3" s="193" t="s">
        <v>1611</v>
      </c>
      <c r="U3" s="193" t="s">
        <v>1621</v>
      </c>
      <c r="V3" s="193" t="s">
        <v>1611</v>
      </c>
      <c r="W3" s="193" t="s">
        <v>1622</v>
      </c>
      <c r="X3" s="193" t="s">
        <v>1611</v>
      </c>
      <c r="Y3" s="193" t="s">
        <v>1623</v>
      </c>
      <c r="Z3" s="193" t="s">
        <v>1611</v>
      </c>
      <c r="AA3" s="194" t="s">
        <v>1624</v>
      </c>
      <c r="AB3" s="193" t="s">
        <v>1611</v>
      </c>
      <c r="AC3" s="195" t="s">
        <v>1625</v>
      </c>
      <c r="AD3" s="193" t="s">
        <v>1611</v>
      </c>
      <c r="AE3" s="193" t="s">
        <v>1626</v>
      </c>
      <c r="AF3" s="193" t="s">
        <v>1611</v>
      </c>
      <c r="AG3" s="193" t="s">
        <v>1627</v>
      </c>
      <c r="AH3" s="193" t="s">
        <v>1611</v>
      </c>
      <c r="AI3" s="193" t="s">
        <v>1628</v>
      </c>
      <c r="AJ3" s="193" t="s">
        <v>1611</v>
      </c>
      <c r="AK3" s="194" t="s">
        <v>1629</v>
      </c>
      <c r="AL3" s="193" t="s">
        <v>1630</v>
      </c>
      <c r="AM3" s="194" t="s">
        <v>1631</v>
      </c>
      <c r="AN3" s="193" t="s">
        <v>1611</v>
      </c>
      <c r="AO3" s="194" t="s">
        <v>1632</v>
      </c>
      <c r="AP3" s="193" t="s">
        <v>1611</v>
      </c>
      <c r="AQ3" s="193" t="s">
        <v>1633</v>
      </c>
      <c r="AR3" s="193" t="s">
        <v>1611</v>
      </c>
      <c r="AS3" s="192" t="s">
        <v>1634</v>
      </c>
      <c r="AT3" s="193" t="s">
        <v>1611</v>
      </c>
      <c r="AU3" s="192" t="s">
        <v>1635</v>
      </c>
      <c r="AV3" s="193" t="s">
        <v>1611</v>
      </c>
      <c r="AW3" s="192" t="s">
        <v>1636</v>
      </c>
      <c r="AX3" s="193" t="s">
        <v>1611</v>
      </c>
      <c r="AY3" s="192" t="s">
        <v>1637</v>
      </c>
      <c r="AZ3" s="192" t="s">
        <v>1611</v>
      </c>
      <c r="BA3" s="192" t="s">
        <v>1638</v>
      </c>
      <c r="BB3" s="192" t="s">
        <v>1611</v>
      </c>
      <c r="BC3" s="192" t="s">
        <v>1639</v>
      </c>
      <c r="BD3" s="192" t="s">
        <v>1611</v>
      </c>
      <c r="BE3" s="192" t="s">
        <v>1640</v>
      </c>
      <c r="BF3" s="192" t="s">
        <v>1611</v>
      </c>
      <c r="BG3" s="196" t="s">
        <v>1641</v>
      </c>
      <c r="BH3" s="192" t="s">
        <v>1611</v>
      </c>
      <c r="BI3" s="196" t="s">
        <v>1642</v>
      </c>
      <c r="BJ3" s="192" t="s">
        <v>1611</v>
      </c>
      <c r="BK3" s="192" t="s">
        <v>1643</v>
      </c>
      <c r="BL3" s="192" t="s">
        <v>1611</v>
      </c>
      <c r="BM3" s="192" t="s">
        <v>1644</v>
      </c>
      <c r="BN3" s="192" t="s">
        <v>1611</v>
      </c>
      <c r="BO3" s="192" t="s">
        <v>1645</v>
      </c>
      <c r="BP3" s="192" t="s">
        <v>1611</v>
      </c>
      <c r="BQ3" s="192" t="s">
        <v>1646</v>
      </c>
      <c r="BR3" s="193" t="s">
        <v>1630</v>
      </c>
      <c r="BS3" s="193" t="s">
        <v>1647</v>
      </c>
      <c r="BT3" s="193" t="s">
        <v>1611</v>
      </c>
      <c r="BU3" s="193" t="s">
        <v>1648</v>
      </c>
      <c r="BV3" s="197" t="s">
        <v>1611</v>
      </c>
    </row>
    <row r="4" customFormat="false" ht="54.75" hidden="false" customHeight="false" outlineLevel="0" collapsed="false">
      <c r="A4" s="198" t="s">
        <v>1649</v>
      </c>
      <c r="B4" s="199" t="n">
        <v>0</v>
      </c>
      <c r="C4" s="198" t="s">
        <v>1650</v>
      </c>
      <c r="D4" s="199" t="n">
        <f aca="false">Table7[[#This Row],[Puntaje]]</f>
        <v>0</v>
      </c>
      <c r="E4" s="198" t="s">
        <v>1651</v>
      </c>
      <c r="F4" s="199" t="n">
        <f aca="false">Tabla3[[#This Row],[Puntaje]]</f>
        <v>0</v>
      </c>
      <c r="G4" s="198" t="s">
        <v>1652</v>
      </c>
      <c r="H4" s="200" t="n">
        <v>0</v>
      </c>
      <c r="I4" s="201" t="s">
        <v>1653</v>
      </c>
      <c r="J4" s="199" t="s">
        <v>1654</v>
      </c>
      <c r="K4" s="185" t="s">
        <v>1655</v>
      </c>
      <c r="L4" s="199" t="n">
        <v>0</v>
      </c>
      <c r="M4" s="185" t="s">
        <v>1656</v>
      </c>
      <c r="N4" s="199" t="n">
        <v>0</v>
      </c>
      <c r="O4" s="185" t="s">
        <v>1657</v>
      </c>
      <c r="P4" s="199" t="n">
        <v>0</v>
      </c>
      <c r="Q4" s="185" t="s">
        <v>1658</v>
      </c>
      <c r="R4" s="199" t="n">
        <v>0</v>
      </c>
      <c r="S4" s="185" t="s">
        <v>1659</v>
      </c>
      <c r="T4" s="199" t="s">
        <v>1654</v>
      </c>
      <c r="U4" s="185" t="s">
        <v>1657</v>
      </c>
      <c r="V4" s="199" t="n">
        <v>0</v>
      </c>
      <c r="W4" s="185" t="s">
        <v>1660</v>
      </c>
      <c r="X4" s="199" t="n">
        <v>0</v>
      </c>
      <c r="Y4" s="185" t="s">
        <v>1661</v>
      </c>
      <c r="Z4" s="199" t="n">
        <v>0</v>
      </c>
      <c r="AA4" s="185" t="s">
        <v>1657</v>
      </c>
      <c r="AB4" s="199" t="s">
        <v>1654</v>
      </c>
      <c r="AC4" s="185" t="s">
        <v>1662</v>
      </c>
      <c r="AD4" s="199" t="n">
        <v>0</v>
      </c>
      <c r="AE4" s="202" t="s">
        <v>1663</v>
      </c>
      <c r="AF4" s="199" t="n">
        <v>0</v>
      </c>
      <c r="AG4" s="203" t="s">
        <v>1664</v>
      </c>
      <c r="AH4" s="199" t="n">
        <v>0</v>
      </c>
      <c r="AI4" s="186" t="s">
        <v>1665</v>
      </c>
      <c r="AJ4" s="204" t="n">
        <v>0</v>
      </c>
      <c r="AK4" s="186" t="s">
        <v>1666</v>
      </c>
      <c r="AL4" s="199" t="s">
        <v>1654</v>
      </c>
      <c r="AM4" s="186" t="s">
        <v>1667</v>
      </c>
      <c r="AN4" s="199" t="n">
        <v>0</v>
      </c>
      <c r="AO4" s="186" t="s">
        <v>1668</v>
      </c>
      <c r="AP4" s="199" t="s">
        <v>1654</v>
      </c>
      <c r="AQ4" s="203" t="s">
        <v>1669</v>
      </c>
      <c r="AR4" s="199" t="n">
        <v>0</v>
      </c>
      <c r="AS4" s="186" t="s">
        <v>1670</v>
      </c>
      <c r="AT4" s="199" t="n">
        <v>0</v>
      </c>
      <c r="AU4" s="186" t="s">
        <v>1671</v>
      </c>
      <c r="AV4" s="199" t="n">
        <v>0</v>
      </c>
      <c r="AW4" s="199" t="s">
        <v>1672</v>
      </c>
      <c r="AX4" s="199" t="n">
        <v>0</v>
      </c>
      <c r="AY4" s="186" t="s">
        <v>1673</v>
      </c>
      <c r="AZ4" s="199" t="n">
        <v>0</v>
      </c>
      <c r="BA4" s="186" t="s">
        <v>1674</v>
      </c>
      <c r="BB4" s="199" t="n">
        <v>0</v>
      </c>
      <c r="BC4" s="186" t="s">
        <v>1675</v>
      </c>
      <c r="BD4" s="199" t="n">
        <v>0</v>
      </c>
      <c r="BE4" s="186" t="s">
        <v>1676</v>
      </c>
      <c r="BF4" s="200" t="n">
        <v>0</v>
      </c>
      <c r="BG4" s="186" t="s">
        <v>1677</v>
      </c>
      <c r="BH4" s="199" t="s">
        <v>1654</v>
      </c>
      <c r="BI4" s="186" t="s">
        <v>1678</v>
      </c>
      <c r="BJ4" s="199" t="s">
        <v>1654</v>
      </c>
      <c r="BK4" s="205" t="s">
        <v>1679</v>
      </c>
      <c r="BL4" s="199" t="n">
        <v>0</v>
      </c>
      <c r="BM4" s="189" t="s">
        <v>1665</v>
      </c>
      <c r="BN4" s="199" t="n">
        <v>0</v>
      </c>
      <c r="BO4" s="189" t="s">
        <v>1663</v>
      </c>
      <c r="BP4" s="199" t="n">
        <v>0</v>
      </c>
      <c r="BQ4" s="189" t="s">
        <v>1661</v>
      </c>
      <c r="BR4" s="199" t="n">
        <v>0</v>
      </c>
      <c r="BS4" s="189" t="s">
        <v>1665</v>
      </c>
      <c r="BT4" s="199" t="n">
        <v>0</v>
      </c>
      <c r="BU4" s="189" t="s">
        <v>1665</v>
      </c>
      <c r="BV4" s="199" t="n">
        <v>0</v>
      </c>
    </row>
    <row r="5" customFormat="false" ht="96" hidden="false" customHeight="false" outlineLevel="0" collapsed="false">
      <c r="A5" s="199" t="s">
        <v>1680</v>
      </c>
      <c r="B5" s="199" t="n">
        <f aca="false">(2.5*30)/100</f>
        <v>0.75</v>
      </c>
      <c r="C5" s="199" t="s">
        <v>1681</v>
      </c>
      <c r="D5" s="199" t="n">
        <f aca="false">Table7[[#This Row],[Puntaje]]</f>
        <v>1.25</v>
      </c>
      <c r="E5" s="199" t="s">
        <v>1682</v>
      </c>
      <c r="F5" s="199" t="n">
        <f aca="false">Tabla3[[#This Row],[Puntaje]]</f>
        <v>1.25</v>
      </c>
      <c r="G5" s="199" t="s">
        <v>1683</v>
      </c>
      <c r="H5" s="200" t="n">
        <f aca="false">H6/2</f>
        <v>1.25</v>
      </c>
      <c r="I5" s="206" t="s">
        <v>1684</v>
      </c>
      <c r="J5" s="199" t="s">
        <v>1654</v>
      </c>
      <c r="K5" s="199" t="s">
        <v>1685</v>
      </c>
      <c r="L5" s="199" t="n">
        <f aca="false">(((7.5/3))*30)/100</f>
        <v>0.75</v>
      </c>
      <c r="M5" s="199" t="s">
        <v>1686</v>
      </c>
      <c r="N5" s="199" t="n">
        <f aca="false">(((7.5/3))*50)/100</f>
        <v>1.25</v>
      </c>
      <c r="O5" s="199" t="s">
        <v>1687</v>
      </c>
      <c r="P5" s="199" t="n">
        <f aca="false">(((7.5/3))*50)/100</f>
        <v>1.25</v>
      </c>
      <c r="Q5" s="199" t="s">
        <v>1688</v>
      </c>
      <c r="R5" s="199" t="n">
        <f aca="false">(((7.5/2))*50)/100</f>
        <v>1.875</v>
      </c>
      <c r="S5" s="199" t="s">
        <v>1689</v>
      </c>
      <c r="T5" s="199" t="s">
        <v>1654</v>
      </c>
      <c r="U5" s="199" t="s">
        <v>1690</v>
      </c>
      <c r="V5" s="199" t="n">
        <f aca="false">(((7.5/2))*50)/100</f>
        <v>1.875</v>
      </c>
      <c r="W5" s="204" t="s">
        <v>1691</v>
      </c>
      <c r="X5" s="199" t="n">
        <f aca="false">(((7.5/4))*50)/100</f>
        <v>0.9375</v>
      </c>
      <c r="Y5" s="204" t="s">
        <v>1692</v>
      </c>
      <c r="Z5" s="199" t="n">
        <f aca="false">(((7.5/4))*50)/100</f>
        <v>0.9375</v>
      </c>
      <c r="AA5" s="204" t="s">
        <v>1693</v>
      </c>
      <c r="AB5" s="199" t="s">
        <v>1654</v>
      </c>
      <c r="AC5" s="204" t="s">
        <v>1694</v>
      </c>
      <c r="AD5" s="199" t="n">
        <f aca="false">(((7.5/4))*50)/100</f>
        <v>0.9375</v>
      </c>
      <c r="AE5" s="207" t="s">
        <v>1695</v>
      </c>
      <c r="AF5" s="199" t="n">
        <f aca="false">(((7.5/4))*50)/100</f>
        <v>0.9375</v>
      </c>
      <c r="AG5" s="208" t="s">
        <v>1696</v>
      </c>
      <c r="AH5" s="199" t="n">
        <f aca="false">AJ6</f>
        <v>2.85</v>
      </c>
      <c r="AI5" s="199" t="s">
        <v>1697</v>
      </c>
      <c r="AJ5" s="204" t="n">
        <f aca="false">AJ6/2</f>
        <v>1.425</v>
      </c>
      <c r="AK5" s="204" t="s">
        <v>1698</v>
      </c>
      <c r="AL5" s="199" t="s">
        <v>1654</v>
      </c>
      <c r="AM5" s="199" t="s">
        <v>1699</v>
      </c>
      <c r="AN5" s="199" t="n">
        <f aca="false">5.7/2</f>
        <v>2.85</v>
      </c>
      <c r="AO5" s="199" t="s">
        <v>1700</v>
      </c>
      <c r="AP5" s="199" t="s">
        <v>1654</v>
      </c>
      <c r="AQ5" s="206" t="s">
        <v>1701</v>
      </c>
      <c r="AR5" s="199" t="n">
        <f aca="false">AT5</f>
        <v>0.95</v>
      </c>
      <c r="AS5" s="199" t="s">
        <v>1702</v>
      </c>
      <c r="AT5" s="199" t="n">
        <f aca="false">AV5</f>
        <v>0.95</v>
      </c>
      <c r="AU5" s="199" t="s">
        <v>1703</v>
      </c>
      <c r="AV5" s="199" t="n">
        <f aca="false">AV6/2</f>
        <v>0.95</v>
      </c>
      <c r="AW5" s="186" t="s">
        <v>1704</v>
      </c>
      <c r="AX5" s="199" t="n">
        <f aca="false">AX6/2</f>
        <v>2.88</v>
      </c>
      <c r="AY5" s="199" t="s">
        <v>1705</v>
      </c>
      <c r="AZ5" s="199" t="n">
        <f aca="false">(AZ6*50)/100</f>
        <v>1.425</v>
      </c>
      <c r="BA5" s="199" t="s">
        <v>1706</v>
      </c>
      <c r="BB5" s="199" t="n">
        <f aca="false">(BB6*50)/100</f>
        <v>1.425</v>
      </c>
      <c r="BC5" s="199" t="s">
        <v>1707</v>
      </c>
      <c r="BD5" s="199" t="n">
        <f aca="false">(BD7*30)/100</f>
        <v>0.855</v>
      </c>
      <c r="BE5" s="199" t="s">
        <v>1708</v>
      </c>
      <c r="BF5" s="200" t="n">
        <f aca="false">BF6/2</f>
        <v>1.425</v>
      </c>
      <c r="BG5" s="199" t="s">
        <v>1709</v>
      </c>
      <c r="BH5" s="199" t="s">
        <v>1654</v>
      </c>
      <c r="BI5" s="199" t="s">
        <v>1710</v>
      </c>
      <c r="BJ5" s="199" t="s">
        <v>1654</v>
      </c>
      <c r="BK5" s="206" t="s">
        <v>1711</v>
      </c>
      <c r="BL5" s="199" t="n">
        <f aca="false">(2.5*50)/100</f>
        <v>1.25</v>
      </c>
      <c r="BM5" s="199" t="s">
        <v>1697</v>
      </c>
      <c r="BN5" s="199" t="n">
        <v>2.5</v>
      </c>
      <c r="BO5" s="199" t="s">
        <v>1695</v>
      </c>
      <c r="BP5" s="199" t="n">
        <f aca="false">(1.25*50)/100</f>
        <v>0.625</v>
      </c>
      <c r="BQ5" s="199" t="s">
        <v>1712</v>
      </c>
      <c r="BR5" s="199" t="n">
        <f aca="false">(1.25*50)/100</f>
        <v>0.625</v>
      </c>
      <c r="BS5" s="199" t="s">
        <v>1697</v>
      </c>
      <c r="BT5" s="199" t="n">
        <v>1.25</v>
      </c>
      <c r="BU5" s="199" t="s">
        <v>1697</v>
      </c>
      <c r="BV5" s="199" t="n">
        <v>1.25</v>
      </c>
    </row>
    <row r="6" customFormat="false" ht="110.25" hidden="false" customHeight="false" outlineLevel="0" collapsed="false">
      <c r="A6" s="198" t="s">
        <v>1713</v>
      </c>
      <c r="B6" s="199" t="n">
        <f aca="false">(2.5*60)/100</f>
        <v>1.5</v>
      </c>
      <c r="C6" s="198" t="s">
        <v>1714</v>
      </c>
      <c r="D6" s="199" t="n">
        <f aca="false">Table7[[#This Row],[Puntaje]]</f>
        <v>2.5</v>
      </c>
      <c r="E6" s="198" t="s">
        <v>1715</v>
      </c>
      <c r="F6" s="199" t="n">
        <f aca="false">Tabla3[[#This Row],[Puntaje]]</f>
        <v>2.5</v>
      </c>
      <c r="G6" s="198" t="s">
        <v>1716</v>
      </c>
      <c r="H6" s="200" t="n">
        <f aca="false">10/4</f>
        <v>2.5</v>
      </c>
      <c r="I6" s="201" t="s">
        <v>1717</v>
      </c>
      <c r="J6" s="199" t="s">
        <v>1654</v>
      </c>
      <c r="K6" s="185" t="s">
        <v>1718</v>
      </c>
      <c r="L6" s="199" t="n">
        <f aca="false">(((7.5/3))*50)/100</f>
        <v>1.25</v>
      </c>
      <c r="M6" s="185" t="s">
        <v>1719</v>
      </c>
      <c r="N6" s="199" t="n">
        <f aca="false">(((7.5/3))*100)/100</f>
        <v>2.5</v>
      </c>
      <c r="O6" s="185" t="s">
        <v>1720</v>
      </c>
      <c r="P6" s="199" t="n">
        <f aca="false">(((7.5/3))*100)/100</f>
        <v>2.5</v>
      </c>
      <c r="Q6" s="185" t="s">
        <v>1721</v>
      </c>
      <c r="R6" s="199" t="n">
        <f aca="false">(((7.5/2))*100)/100</f>
        <v>3.75</v>
      </c>
      <c r="S6" s="185" t="s">
        <v>1722</v>
      </c>
      <c r="T6" s="199" t="s">
        <v>1654</v>
      </c>
      <c r="U6" s="185" t="s">
        <v>1723</v>
      </c>
      <c r="V6" s="199" t="n">
        <f aca="false">(((7.5/2))*100)/100</f>
        <v>3.75</v>
      </c>
      <c r="W6" s="185" t="s">
        <v>1724</v>
      </c>
      <c r="X6" s="199" t="n">
        <f aca="false">(((7.5/4))*100)/100</f>
        <v>1.875</v>
      </c>
      <c r="Y6" s="209" t="s">
        <v>1725</v>
      </c>
      <c r="Z6" s="199" t="n">
        <f aca="false">(((7.5/4))*100)/100</f>
        <v>1.875</v>
      </c>
      <c r="AC6" s="185" t="s">
        <v>1726</v>
      </c>
      <c r="AD6" s="199" t="n">
        <f aca="false">(((7.5/4))*100)/100</f>
        <v>1.875</v>
      </c>
      <c r="AE6" s="202" t="s">
        <v>1727</v>
      </c>
      <c r="AF6" s="199" t="n">
        <f aca="false">(((7.5/4))*100)/100</f>
        <v>1.875</v>
      </c>
      <c r="AG6" s="208" t="s">
        <v>1728</v>
      </c>
      <c r="AH6" s="199" t="n">
        <f aca="false">AJ6</f>
        <v>2.85</v>
      </c>
      <c r="AI6" s="186" t="s">
        <v>1729</v>
      </c>
      <c r="AJ6" s="204" t="n">
        <f aca="false">5.7/2</f>
        <v>2.85</v>
      </c>
      <c r="AM6" s="186" t="s">
        <v>1730</v>
      </c>
      <c r="AN6" s="199" t="n">
        <v>5.714</v>
      </c>
      <c r="AO6" s="186" t="s">
        <v>1731</v>
      </c>
      <c r="AP6" s="199" t="s">
        <v>1654</v>
      </c>
      <c r="AQ6" s="203" t="s">
        <v>1732</v>
      </c>
      <c r="AR6" s="199" t="n">
        <f aca="false">AT6</f>
        <v>1.9</v>
      </c>
      <c r="AS6" s="186" t="s">
        <v>1733</v>
      </c>
      <c r="AT6" s="199" t="n">
        <f aca="false">AV6</f>
        <v>1.9</v>
      </c>
      <c r="AU6" s="186" t="s">
        <v>1734</v>
      </c>
      <c r="AV6" s="199" t="n">
        <f aca="false">5.7/3</f>
        <v>1.9</v>
      </c>
      <c r="AW6" s="186" t="s">
        <v>1735</v>
      </c>
      <c r="AX6" s="199" t="n">
        <v>5.76</v>
      </c>
      <c r="AY6" s="186" t="s">
        <v>1736</v>
      </c>
      <c r="AZ6" s="199" t="n">
        <f aca="false">BB6</f>
        <v>2.85</v>
      </c>
      <c r="BA6" s="186" t="s">
        <v>1737</v>
      </c>
      <c r="BB6" s="199" t="n">
        <f aca="false">5.7/2</f>
        <v>2.85</v>
      </c>
      <c r="BC6" s="186" t="s">
        <v>1738</v>
      </c>
      <c r="BD6" s="199" t="n">
        <f aca="false">(BD7*50)/100</f>
        <v>1.425</v>
      </c>
      <c r="BE6" s="186" t="s">
        <v>1739</v>
      </c>
      <c r="BF6" s="200" t="n">
        <f aca="false">5.7/2</f>
        <v>2.85</v>
      </c>
      <c r="BG6" s="186" t="s">
        <v>1740</v>
      </c>
      <c r="BH6" s="199" t="s">
        <v>1654</v>
      </c>
      <c r="BI6" s="186" t="s">
        <v>1741</v>
      </c>
      <c r="BJ6" s="199" t="s">
        <v>1654</v>
      </c>
      <c r="BK6" s="205" t="s">
        <v>1742</v>
      </c>
      <c r="BL6" s="210" t="n">
        <f aca="false">(2.5*100)/100</f>
        <v>2.5</v>
      </c>
      <c r="BN6" s="199"/>
      <c r="BO6" s="189" t="s">
        <v>1743</v>
      </c>
      <c r="BP6" s="199" t="n">
        <f aca="false">(1.25*100)/100</f>
        <v>1.25</v>
      </c>
      <c r="BQ6" s="211" t="s">
        <v>1744</v>
      </c>
      <c r="BR6" s="199" t="n">
        <f aca="false">(1.25*100)/100</f>
        <v>1.25</v>
      </c>
    </row>
    <row r="7" customFormat="false" ht="150" hidden="false" customHeight="true" outlineLevel="0" collapsed="false">
      <c r="A7" s="199" t="s">
        <v>1745</v>
      </c>
      <c r="B7" s="199" t="n">
        <f aca="false">(2.5*80)/100</f>
        <v>2</v>
      </c>
      <c r="K7" s="204" t="s">
        <v>1746</v>
      </c>
      <c r="L7" s="204" t="n">
        <f aca="false">(((7.5/3))*100)/100</f>
        <v>2.5</v>
      </c>
      <c r="Q7" s="199" t="s">
        <v>1747</v>
      </c>
      <c r="R7" s="199" t="n">
        <f aca="false">(((7.5/2))*100)/100</f>
        <v>3.75</v>
      </c>
      <c r="S7" s="212"/>
      <c r="AG7" s="199" t="s">
        <v>1748</v>
      </c>
      <c r="AH7" s="199" t="n">
        <f aca="false">AJ6</f>
        <v>2.85</v>
      </c>
      <c r="AO7" s="213" t="s">
        <v>1749</v>
      </c>
      <c r="AP7" s="199"/>
      <c r="BC7" s="199" t="s">
        <v>1750</v>
      </c>
      <c r="BD7" s="178" t="n">
        <f aca="false">5.7/2</f>
        <v>2.85</v>
      </c>
      <c r="BG7" s="199" t="s">
        <v>1751</v>
      </c>
      <c r="BH7" s="199" t="s">
        <v>1654</v>
      </c>
      <c r="BI7" s="199" t="s">
        <v>1752</v>
      </c>
      <c r="BJ7" s="199" t="s">
        <v>1654</v>
      </c>
      <c r="BK7" s="206" t="s">
        <v>1753</v>
      </c>
      <c r="BL7" s="210" t="n">
        <f aca="false">(2.5*100)/100</f>
        <v>2.5</v>
      </c>
    </row>
    <row r="8" customFormat="false" ht="69" hidden="false" customHeight="false" outlineLevel="0" collapsed="false">
      <c r="A8" s="198" t="s">
        <v>1754</v>
      </c>
      <c r="B8" s="199" t="n">
        <f aca="false">(2.5*100)/100</f>
        <v>2.5</v>
      </c>
      <c r="AG8" s="199" t="s">
        <v>1755</v>
      </c>
      <c r="AH8" s="199" t="n">
        <f aca="false">AJ6</f>
        <v>2.85</v>
      </c>
      <c r="AW8" s="186"/>
      <c r="BG8" s="186" t="s">
        <v>1756</v>
      </c>
      <c r="BH8" s="199" t="s">
        <v>1654</v>
      </c>
      <c r="BI8" s="186" t="s">
        <v>1757</v>
      </c>
      <c r="BJ8" s="199" t="s">
        <v>1654</v>
      </c>
    </row>
    <row r="9" customFormat="false" ht="13.5" hidden="false" customHeight="false" outlineLevel="0" collapsed="false">
      <c r="AW9" s="186"/>
    </row>
    <row r="10" customFormat="false" ht="13.5" hidden="false" customHeight="false" outlineLevel="0" collapsed="false">
      <c r="G10" s="214"/>
      <c r="T10" s="215"/>
    </row>
    <row r="11" customFormat="false" ht="13.5" hidden="false" customHeight="false" outlineLevel="0" collapsed="false">
      <c r="T11" s="215"/>
    </row>
    <row r="12" customFormat="false" ht="13.5" hidden="false" customHeight="false" outlineLevel="0" collapsed="false">
      <c r="T12" s="215"/>
    </row>
    <row r="13" customFormat="false" ht="13.5" hidden="false" customHeight="false" outlineLevel="0" collapsed="false">
      <c r="D13" s="214"/>
    </row>
  </sheetData>
  <mergeCells count="16">
    <mergeCell ref="A1:H1"/>
    <mergeCell ref="I1:AF1"/>
    <mergeCell ref="AG1:BJ1"/>
    <mergeCell ref="BK1:BV1"/>
    <mergeCell ref="A2:H2"/>
    <mergeCell ref="I2:P2"/>
    <mergeCell ref="Q2:V2"/>
    <mergeCell ref="W2:AF2"/>
    <mergeCell ref="AG2:AL2"/>
    <mergeCell ref="AM2:AP2"/>
    <mergeCell ref="AQ2:AU2"/>
    <mergeCell ref="AW2:AX2"/>
    <mergeCell ref="AY2:BB2"/>
    <mergeCell ref="BC2:BJ2"/>
    <mergeCell ref="BK2:BN2"/>
    <mergeCell ref="BO2:BV2"/>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 r:id="rId2"/>
    <tablePart r:id="rId3"/>
    <tablePart r:id="rId4"/>
    <tablePart r:id="rId5"/>
    <tablePart r:id="rId6"/>
    <tablePart r:id="rId7"/>
    <tablePart r:id="rId8"/>
    <tablePart r:id="rId9"/>
    <tablePart r:id="rId10"/>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76"/>
  <sheetViews>
    <sheetView showFormulas="false" showGridLines="true" showRowColHeaders="true" showZeros="true" rightToLeft="false" tabSelected="false" showOutlineSymbols="true" defaultGridColor="true" view="normal" topLeftCell="A67" colorId="64" zoomScale="100" zoomScaleNormal="100" zoomScalePageLayoutView="100" workbookViewId="0">
      <selection pane="topLeft" activeCell="A76" activeCellId="0" sqref="A76"/>
    </sheetView>
  </sheetViews>
  <sheetFormatPr defaultColWidth="11.4453125" defaultRowHeight="13.5" zeroHeight="false" outlineLevelRow="0" outlineLevelCol="0"/>
  <cols>
    <col collapsed="false" customWidth="true" hidden="false" outlineLevel="0" max="1" min="1" style="216" width="33.21"/>
    <col collapsed="false" customWidth="true" hidden="false" outlineLevel="0" max="2" min="2" style="216" width="28.22"/>
    <col collapsed="false" customWidth="true" hidden="false" outlineLevel="0" max="3" min="3" style="216" width="12"/>
    <col collapsed="false" customWidth="false" hidden="false" outlineLevel="0" max="16384" min="4" style="216" width="11.44"/>
  </cols>
  <sheetData>
    <row r="1" customFormat="false" ht="13.5" hidden="false" customHeight="false" outlineLevel="0" collapsed="false">
      <c r="A1" s="179" t="s">
        <v>1758</v>
      </c>
      <c r="B1" s="179" t="s">
        <v>1759</v>
      </c>
      <c r="C1" s="179" t="s">
        <v>1760</v>
      </c>
      <c r="D1" s="179" t="s">
        <v>1611</v>
      </c>
    </row>
    <row r="2" customFormat="false" ht="13.5" hidden="false" customHeight="true" outlineLevel="0" collapsed="false">
      <c r="A2" s="199" t="s">
        <v>1761</v>
      </c>
      <c r="B2" s="217" t="s">
        <v>1762</v>
      </c>
      <c r="C2" s="218" t="s">
        <v>1763</v>
      </c>
      <c r="D2" s="218" t="n">
        <v>0</v>
      </c>
    </row>
    <row r="3" customFormat="false" ht="13.5" hidden="false" customHeight="false" outlineLevel="0" collapsed="false">
      <c r="A3" s="199"/>
      <c r="B3" s="217" t="s">
        <v>1764</v>
      </c>
      <c r="C3" s="218" t="s">
        <v>1765</v>
      </c>
      <c r="D3" s="219" t="n">
        <f aca="false">(A32*30)/100</f>
        <v>0.428571428571429</v>
      </c>
    </row>
    <row r="4" customFormat="false" ht="13.5" hidden="false" customHeight="false" outlineLevel="0" collapsed="false">
      <c r="A4" s="199"/>
      <c r="B4" s="217" t="s">
        <v>1766</v>
      </c>
      <c r="C4" s="218" t="s">
        <v>1767</v>
      </c>
      <c r="D4" s="220" t="n">
        <f aca="false">10/7</f>
        <v>1.42857142857143</v>
      </c>
    </row>
    <row r="5" customFormat="false" ht="13.5" hidden="false" customHeight="false" outlineLevel="0" collapsed="false">
      <c r="A5" s="179" t="s">
        <v>1758</v>
      </c>
      <c r="B5" s="179" t="s">
        <v>1759</v>
      </c>
      <c r="C5" s="179" t="s">
        <v>1760</v>
      </c>
      <c r="D5" s="179" t="s">
        <v>1611</v>
      </c>
    </row>
    <row r="6" customFormat="false" ht="13.5" hidden="false" customHeight="true" outlineLevel="0" collapsed="false">
      <c r="A6" s="198" t="s">
        <v>1768</v>
      </c>
      <c r="B6" s="217" t="s">
        <v>1769</v>
      </c>
      <c r="C6" s="218" t="s">
        <v>1770</v>
      </c>
      <c r="D6" s="219" t="n">
        <f aca="false">(A32*30)/100</f>
        <v>0.428571428571429</v>
      </c>
    </row>
    <row r="7" customFormat="false" ht="13.5" hidden="false" customHeight="false" outlineLevel="0" collapsed="false">
      <c r="A7" s="198"/>
      <c r="B7" s="217" t="s">
        <v>1771</v>
      </c>
      <c r="C7" s="218" t="s">
        <v>1772</v>
      </c>
      <c r="D7" s="219" t="n">
        <f aca="false">(A32*60)/100</f>
        <v>0.857142857142857</v>
      </c>
    </row>
    <row r="8" customFormat="false" ht="13.5" hidden="false" customHeight="false" outlineLevel="0" collapsed="false">
      <c r="A8" s="198"/>
      <c r="B8" s="217" t="s">
        <v>1773</v>
      </c>
      <c r="C8" s="218" t="s">
        <v>1774</v>
      </c>
      <c r="D8" s="220" t="n">
        <f aca="false">10/7</f>
        <v>1.42857142857143</v>
      </c>
    </row>
    <row r="9" customFormat="false" ht="13.5" hidden="false" customHeight="false" outlineLevel="0" collapsed="false">
      <c r="A9" s="179" t="s">
        <v>1758</v>
      </c>
      <c r="B9" s="179" t="s">
        <v>1759</v>
      </c>
      <c r="C9" s="179" t="s">
        <v>1760</v>
      </c>
      <c r="D9" s="179" t="s">
        <v>1611</v>
      </c>
    </row>
    <row r="10" customFormat="false" ht="13.5" hidden="false" customHeight="true" outlineLevel="0" collapsed="false">
      <c r="A10" s="199" t="s">
        <v>1775</v>
      </c>
      <c r="B10" s="218" t="s">
        <v>1776</v>
      </c>
      <c r="C10" s="221" t="s">
        <v>1777</v>
      </c>
      <c r="D10" s="220" t="n">
        <f aca="false">(A32*30)/100</f>
        <v>0.428571428571429</v>
      </c>
    </row>
    <row r="11" customFormat="false" ht="13.5" hidden="false" customHeight="false" outlineLevel="0" collapsed="false">
      <c r="A11" s="199"/>
      <c r="B11" s="218" t="s">
        <v>1778</v>
      </c>
      <c r="C11" s="221" t="s">
        <v>1779</v>
      </c>
      <c r="D11" s="220" t="n">
        <f aca="false">(A32*60)/100</f>
        <v>0.857142857142857</v>
      </c>
    </row>
    <row r="12" customFormat="false" ht="13.5" hidden="false" customHeight="false" outlineLevel="0" collapsed="false">
      <c r="A12" s="199"/>
      <c r="B12" s="218" t="s">
        <v>1780</v>
      </c>
      <c r="C12" s="221" t="s">
        <v>1781</v>
      </c>
      <c r="D12" s="220" t="n">
        <f aca="false">10/7</f>
        <v>1.42857142857143</v>
      </c>
    </row>
    <row r="13" customFormat="false" ht="13.5" hidden="false" customHeight="false" outlineLevel="0" collapsed="false">
      <c r="A13" s="179" t="s">
        <v>1758</v>
      </c>
      <c r="B13" s="179" t="s">
        <v>1759</v>
      </c>
      <c r="C13" s="179" t="s">
        <v>1760</v>
      </c>
      <c r="D13" s="179" t="s">
        <v>1611</v>
      </c>
    </row>
    <row r="14" customFormat="false" ht="27" hidden="false" customHeight="true" outlineLevel="0" collapsed="false">
      <c r="A14" s="198" t="s">
        <v>1782</v>
      </c>
      <c r="B14" s="221" t="s">
        <v>1409</v>
      </c>
      <c r="C14" s="221" t="s">
        <v>1777</v>
      </c>
      <c r="D14" s="218" t="n">
        <v>0</v>
      </c>
    </row>
    <row r="15" customFormat="false" ht="27" hidden="false" customHeight="false" outlineLevel="0" collapsed="false">
      <c r="A15" s="198"/>
      <c r="B15" s="221" t="s">
        <v>1426</v>
      </c>
      <c r="C15" s="221" t="s">
        <v>1783</v>
      </c>
      <c r="D15" s="220" t="n">
        <f aca="false">(A32*30)/100</f>
        <v>0.428571428571429</v>
      </c>
    </row>
    <row r="16" customFormat="false" ht="27" hidden="false" customHeight="false" outlineLevel="0" collapsed="false">
      <c r="A16" s="198"/>
      <c r="B16" s="221" t="s">
        <v>1438</v>
      </c>
      <c r="C16" s="221" t="s">
        <v>1779</v>
      </c>
      <c r="D16" s="220" t="n">
        <f aca="false">(A32*60)/100</f>
        <v>0.857142857142857</v>
      </c>
    </row>
    <row r="17" customFormat="false" ht="27" hidden="false" customHeight="false" outlineLevel="0" collapsed="false">
      <c r="A17" s="198"/>
      <c r="B17" s="221" t="s">
        <v>1454</v>
      </c>
      <c r="C17" s="221" t="s">
        <v>1781</v>
      </c>
      <c r="D17" s="220" t="n">
        <f aca="false">10/7</f>
        <v>1.42857142857143</v>
      </c>
    </row>
    <row r="18" customFormat="false" ht="13.5" hidden="false" customHeight="false" outlineLevel="0" collapsed="false">
      <c r="A18" s="179" t="s">
        <v>1758</v>
      </c>
      <c r="B18" s="179" t="s">
        <v>1759</v>
      </c>
      <c r="C18" s="179" t="s">
        <v>1760</v>
      </c>
      <c r="D18" s="179" t="s">
        <v>1611</v>
      </c>
    </row>
    <row r="19" customFormat="false" ht="13.5" hidden="false" customHeight="true" outlineLevel="0" collapsed="false">
      <c r="A19" s="222" t="s">
        <v>1784</v>
      </c>
      <c r="B19" s="217" t="s">
        <v>1785</v>
      </c>
      <c r="C19" s="218" t="s">
        <v>1786</v>
      </c>
      <c r="D19" s="220" t="n">
        <f aca="false">(A32*30)/100</f>
        <v>0.428571428571429</v>
      </c>
    </row>
    <row r="20" customFormat="false" ht="27" hidden="false" customHeight="false" outlineLevel="0" collapsed="false">
      <c r="A20" s="222"/>
      <c r="B20" s="217" t="s">
        <v>1787</v>
      </c>
      <c r="C20" s="218" t="s">
        <v>1788</v>
      </c>
      <c r="D20" s="220" t="n">
        <f aca="false">(A32*60)/100</f>
        <v>0.857142857142857</v>
      </c>
    </row>
    <row r="21" customFormat="false" ht="27" hidden="false" customHeight="false" outlineLevel="0" collapsed="false">
      <c r="A21" s="222"/>
      <c r="B21" s="223" t="s">
        <v>1789</v>
      </c>
      <c r="C21" s="224" t="s">
        <v>1790</v>
      </c>
      <c r="D21" s="220" t="n">
        <f aca="false">10/7</f>
        <v>1.42857142857143</v>
      </c>
    </row>
    <row r="22" customFormat="false" ht="13.5" hidden="false" customHeight="false" outlineLevel="0" collapsed="false">
      <c r="A22" s="179" t="s">
        <v>1758</v>
      </c>
      <c r="B22" s="179" t="s">
        <v>1759</v>
      </c>
      <c r="C22" s="179" t="s">
        <v>1760</v>
      </c>
      <c r="D22" s="179" t="s">
        <v>1611</v>
      </c>
    </row>
    <row r="23" customFormat="false" ht="13.5" hidden="false" customHeight="true" outlineLevel="0" collapsed="false">
      <c r="A23" s="225" t="s">
        <v>1791</v>
      </c>
      <c r="B23" s="218" t="s">
        <v>1769</v>
      </c>
      <c r="C23" s="217" t="s">
        <v>1786</v>
      </c>
      <c r="D23" s="220" t="n">
        <f aca="false">(A32*30)/100</f>
        <v>0.428571428571429</v>
      </c>
    </row>
    <row r="24" customFormat="false" ht="13.5" hidden="false" customHeight="false" outlineLevel="0" collapsed="false">
      <c r="A24" s="225"/>
      <c r="B24" s="218" t="s">
        <v>1792</v>
      </c>
      <c r="C24" s="217" t="s">
        <v>1788</v>
      </c>
      <c r="D24" s="220" t="n">
        <f aca="false">(A32*60)/100</f>
        <v>0.857142857142857</v>
      </c>
    </row>
    <row r="25" customFormat="false" ht="13.5" hidden="false" customHeight="false" outlineLevel="0" collapsed="false">
      <c r="A25" s="225"/>
      <c r="B25" s="218" t="s">
        <v>1793</v>
      </c>
      <c r="C25" s="217" t="s">
        <v>1790</v>
      </c>
      <c r="D25" s="220" t="n">
        <f aca="false">10/7</f>
        <v>1.42857142857143</v>
      </c>
    </row>
    <row r="26" customFormat="false" ht="13.5" hidden="false" customHeight="false" outlineLevel="0" collapsed="false">
      <c r="A26" s="179" t="s">
        <v>1758</v>
      </c>
      <c r="B26" s="179" t="s">
        <v>1759</v>
      </c>
      <c r="C26" s="179" t="s">
        <v>1760</v>
      </c>
      <c r="D26" s="179" t="s">
        <v>1611</v>
      </c>
    </row>
    <row r="27" customFormat="false" ht="13.5" hidden="false" customHeight="true" outlineLevel="0" collapsed="false">
      <c r="A27" s="218" t="s">
        <v>1794</v>
      </c>
      <c r="B27" s="218" t="s">
        <v>1795</v>
      </c>
      <c r="C27" s="217" t="s">
        <v>1796</v>
      </c>
      <c r="D27" s="226" t="n">
        <f aca="false">(A32*20)/100</f>
        <v>0.285714285714286</v>
      </c>
    </row>
    <row r="28" customFormat="false" ht="13.5" hidden="false" customHeight="false" outlineLevel="0" collapsed="false">
      <c r="A28" s="218"/>
      <c r="B28" s="218" t="s">
        <v>1797</v>
      </c>
      <c r="C28" s="217" t="s">
        <v>1798</v>
      </c>
      <c r="D28" s="226" t="n">
        <f aca="false">(A32*40)/100</f>
        <v>0.571428571428572</v>
      </c>
    </row>
    <row r="29" customFormat="false" ht="13.5" hidden="false" customHeight="false" outlineLevel="0" collapsed="false">
      <c r="A29" s="218"/>
      <c r="B29" s="218" t="s">
        <v>1799</v>
      </c>
      <c r="C29" s="217" t="s">
        <v>1800</v>
      </c>
      <c r="D29" s="226" t="n">
        <f aca="false">(A32*60)/100</f>
        <v>0.857142857142857</v>
      </c>
    </row>
    <row r="30" customFormat="false" ht="13.5" hidden="false" customHeight="false" outlineLevel="0" collapsed="false">
      <c r="A30" s="218"/>
      <c r="B30" s="218" t="s">
        <v>1801</v>
      </c>
      <c r="C30" s="217" t="s">
        <v>1802</v>
      </c>
      <c r="D30" s="226" t="n">
        <f aca="false">(A32*80)/100</f>
        <v>1.14285714285714</v>
      </c>
    </row>
    <row r="31" customFormat="false" ht="13.5" hidden="false" customHeight="false" outlineLevel="0" collapsed="false">
      <c r="A31" s="218"/>
      <c r="B31" s="218" t="s">
        <v>1803</v>
      </c>
      <c r="C31" s="217" t="s">
        <v>1804</v>
      </c>
      <c r="D31" s="220" t="n">
        <f aca="false">10/7</f>
        <v>1.42857142857143</v>
      </c>
    </row>
    <row r="32" customFormat="false" ht="13.5" hidden="false" customHeight="false" outlineLevel="0" collapsed="false">
      <c r="A32" s="227" t="n">
        <f aca="false">10/7</f>
        <v>1.42857142857143</v>
      </c>
    </row>
    <row r="33" customFormat="false" ht="13.5" hidden="false" customHeight="false" outlineLevel="0" collapsed="false">
      <c r="A33" s="228" t="s">
        <v>1805</v>
      </c>
      <c r="B33" s="228" t="s">
        <v>1760</v>
      </c>
      <c r="C33" s="228" t="s">
        <v>1759</v>
      </c>
      <c r="D33" s="228" t="s">
        <v>1611</v>
      </c>
    </row>
    <row r="34" customFormat="false" ht="13.5" hidden="false" customHeight="true" outlineLevel="0" collapsed="false">
      <c r="A34" s="206" t="s">
        <v>1806</v>
      </c>
      <c r="B34" s="199" t="s">
        <v>1659</v>
      </c>
      <c r="C34" s="229" t="s">
        <v>1807</v>
      </c>
      <c r="D34" s="212" t="n">
        <v>0</v>
      </c>
    </row>
    <row r="35" customFormat="false" ht="27" hidden="false" customHeight="false" outlineLevel="0" collapsed="false">
      <c r="A35" s="206"/>
      <c r="B35" s="199" t="s">
        <v>1689</v>
      </c>
      <c r="C35" s="230" t="s">
        <v>1779</v>
      </c>
      <c r="D35" s="231" t="n">
        <f aca="false">(A47*50)/100</f>
        <v>0.9375</v>
      </c>
    </row>
    <row r="36" customFormat="false" ht="27" hidden="false" customHeight="false" outlineLevel="0" collapsed="false">
      <c r="A36" s="206"/>
      <c r="B36" s="199" t="s">
        <v>1722</v>
      </c>
      <c r="C36" s="230" t="s">
        <v>1781</v>
      </c>
      <c r="D36" s="231" t="n">
        <f aca="false">A47</f>
        <v>1.875</v>
      </c>
    </row>
    <row r="37" customFormat="false" ht="13.5" hidden="false" customHeight="false" outlineLevel="0" collapsed="false">
      <c r="A37" s="228" t="s">
        <v>1805</v>
      </c>
      <c r="B37" s="228" t="s">
        <v>1760</v>
      </c>
      <c r="C37" s="228" t="s">
        <v>1759</v>
      </c>
      <c r="D37" s="228" t="s">
        <v>1611</v>
      </c>
    </row>
    <row r="38" customFormat="false" ht="13.5" hidden="false" customHeight="true" outlineLevel="0" collapsed="false">
      <c r="A38" s="201" t="s">
        <v>1808</v>
      </c>
      <c r="B38" s="199" t="s">
        <v>1809</v>
      </c>
      <c r="C38" s="230" t="s">
        <v>1777</v>
      </c>
      <c r="D38" s="231" t="n">
        <f aca="false">(A47*30)/100</f>
        <v>0.5625</v>
      </c>
    </row>
    <row r="39" customFormat="false" ht="13.5" hidden="false" customHeight="false" outlineLevel="0" collapsed="false">
      <c r="A39" s="201"/>
      <c r="B39" s="199" t="s">
        <v>1810</v>
      </c>
      <c r="C39" s="230" t="s">
        <v>1779</v>
      </c>
      <c r="D39" s="231" t="n">
        <f aca="false">(A47*60)/100</f>
        <v>1.125</v>
      </c>
    </row>
    <row r="40" customFormat="false" ht="13.5" hidden="false" customHeight="false" outlineLevel="0" collapsed="false">
      <c r="A40" s="201"/>
      <c r="B40" s="199" t="s">
        <v>1811</v>
      </c>
      <c r="C40" s="230" t="s">
        <v>1781</v>
      </c>
      <c r="D40" s="231" t="n">
        <f aca="false">(A47*100)/100</f>
        <v>1.875</v>
      </c>
    </row>
    <row r="41" customFormat="false" ht="13.5" hidden="false" customHeight="false" outlineLevel="0" collapsed="false">
      <c r="A41" s="228" t="s">
        <v>1805</v>
      </c>
      <c r="B41" s="228" t="s">
        <v>1760</v>
      </c>
      <c r="C41" s="228" t="s">
        <v>1759</v>
      </c>
      <c r="D41" s="228" t="s">
        <v>1611</v>
      </c>
    </row>
    <row r="42" customFormat="false" ht="13.5" hidden="false" customHeight="true" outlineLevel="0" collapsed="false">
      <c r="A42" s="199" t="s">
        <v>1812</v>
      </c>
      <c r="B42" s="199" t="s">
        <v>1765</v>
      </c>
      <c r="C42" s="230" t="s">
        <v>1813</v>
      </c>
      <c r="D42" s="232" t="n">
        <v>0</v>
      </c>
    </row>
    <row r="43" customFormat="false" ht="13.5" hidden="false" customHeight="false" outlineLevel="0" collapsed="false">
      <c r="A43" s="199"/>
      <c r="B43" s="199" t="s">
        <v>1814</v>
      </c>
      <c r="C43" s="230" t="s">
        <v>1815</v>
      </c>
      <c r="D43" s="232" t="n">
        <f aca="false">(A47*100)/100</f>
        <v>1.875</v>
      </c>
    </row>
    <row r="44" customFormat="false" ht="13.5" hidden="false" customHeight="false" outlineLevel="0" collapsed="false">
      <c r="A44" s="228" t="s">
        <v>1805</v>
      </c>
      <c r="B44" s="228" t="s">
        <v>1760</v>
      </c>
      <c r="C44" s="228" t="s">
        <v>1759</v>
      </c>
      <c r="D44" s="228" t="s">
        <v>1611</v>
      </c>
    </row>
    <row r="45" customFormat="false" ht="13.5" hidden="false" customHeight="true" outlineLevel="0" collapsed="false">
      <c r="A45" s="185" t="s">
        <v>1816</v>
      </c>
      <c r="B45" s="199" t="s">
        <v>1657</v>
      </c>
      <c r="C45" s="230" t="s">
        <v>1813</v>
      </c>
      <c r="D45" s="232" t="n">
        <v>0</v>
      </c>
    </row>
    <row r="46" customFormat="false" ht="82.5" hidden="false" customHeight="false" outlineLevel="0" collapsed="false">
      <c r="A46" s="185"/>
      <c r="B46" s="204" t="s">
        <v>1693</v>
      </c>
      <c r="C46" s="230" t="s">
        <v>1815</v>
      </c>
      <c r="D46" s="232" t="n">
        <f aca="false">(A47*100)/100</f>
        <v>1.875</v>
      </c>
    </row>
    <row r="47" customFormat="false" ht="13.5" hidden="false" customHeight="false" outlineLevel="0" collapsed="false">
      <c r="A47" s="233" t="n">
        <f aca="false">7.5/4</f>
        <v>1.875</v>
      </c>
    </row>
    <row r="48" customFormat="false" ht="13.5" hidden="false" customHeight="false" outlineLevel="0" collapsed="false">
      <c r="A48" s="234" t="s">
        <v>1817</v>
      </c>
      <c r="B48" s="234" t="s">
        <v>1760</v>
      </c>
      <c r="C48" s="234" t="s">
        <v>1759</v>
      </c>
      <c r="D48" s="234" t="s">
        <v>1611</v>
      </c>
    </row>
    <row r="49" customFormat="false" ht="13.5" hidden="false" customHeight="true" outlineLevel="0" collapsed="false">
      <c r="A49" s="199" t="s">
        <v>1818</v>
      </c>
      <c r="B49" s="229" t="s">
        <v>1819</v>
      </c>
      <c r="C49" s="199" t="s">
        <v>1777</v>
      </c>
      <c r="D49" s="235" t="n">
        <f aca="false">(A76*30)/100</f>
        <v>0.285714285714286</v>
      </c>
    </row>
    <row r="50" customFormat="false" ht="13.5" hidden="false" customHeight="false" outlineLevel="0" collapsed="false">
      <c r="A50" s="199"/>
      <c r="B50" s="229" t="s">
        <v>1820</v>
      </c>
      <c r="C50" s="199" t="s">
        <v>1779</v>
      </c>
      <c r="D50" s="235" t="n">
        <f aca="false">(A76*60)/100</f>
        <v>0.571428571428572</v>
      </c>
    </row>
    <row r="51" customFormat="false" ht="13.5" hidden="false" customHeight="false" outlineLevel="0" collapsed="false">
      <c r="A51" s="199"/>
      <c r="B51" s="229" t="s">
        <v>1821</v>
      </c>
      <c r="C51" s="222" t="s">
        <v>1781</v>
      </c>
      <c r="D51" s="235" t="n">
        <f aca="false">(A76*100)/100</f>
        <v>0.952380952380952</v>
      </c>
    </row>
    <row r="52" customFormat="false" ht="13.5" hidden="false" customHeight="false" outlineLevel="0" collapsed="false">
      <c r="A52" s="234" t="s">
        <v>1817</v>
      </c>
      <c r="B52" s="234" t="s">
        <v>1760</v>
      </c>
      <c r="C52" s="234" t="s">
        <v>1759</v>
      </c>
      <c r="D52" s="234" t="s">
        <v>1611</v>
      </c>
    </row>
    <row r="53" customFormat="false" ht="41.25" hidden="false" customHeight="true" outlineLevel="0" collapsed="false">
      <c r="A53" s="236" t="s">
        <v>1822</v>
      </c>
      <c r="B53" s="199" t="s">
        <v>1666</v>
      </c>
      <c r="C53" s="237" t="s">
        <v>1807</v>
      </c>
      <c r="D53" s="199" t="n">
        <v>0</v>
      </c>
    </row>
    <row r="54" customFormat="false" ht="41.25" hidden="false" customHeight="false" outlineLevel="0" collapsed="false">
      <c r="A54" s="236"/>
      <c r="B54" s="199" t="s">
        <v>1698</v>
      </c>
      <c r="C54" s="237" t="s">
        <v>1781</v>
      </c>
      <c r="D54" s="235" t="n">
        <f aca="false">A76</f>
        <v>0.952380952380952</v>
      </c>
    </row>
    <row r="55" customFormat="false" ht="13.5" hidden="false" customHeight="false" outlineLevel="0" collapsed="false">
      <c r="A55" s="234" t="s">
        <v>1817</v>
      </c>
      <c r="B55" s="234" t="s">
        <v>1760</v>
      </c>
      <c r="C55" s="234" t="s">
        <v>1759</v>
      </c>
      <c r="D55" s="234" t="s">
        <v>1611</v>
      </c>
    </row>
    <row r="56" customFormat="false" ht="41.25" hidden="false" customHeight="true" outlineLevel="0" collapsed="false">
      <c r="A56" s="222" t="s">
        <v>1823</v>
      </c>
      <c r="B56" s="199" t="s">
        <v>1668</v>
      </c>
      <c r="C56" s="229" t="s">
        <v>1807</v>
      </c>
      <c r="D56" s="235" t="n">
        <f aca="false">(A76*30)/100</f>
        <v>0.285714285714286</v>
      </c>
    </row>
    <row r="57" customFormat="false" ht="54.75" hidden="false" customHeight="false" outlineLevel="0" collapsed="false">
      <c r="A57" s="222"/>
      <c r="B57" s="199" t="s">
        <v>1700</v>
      </c>
      <c r="C57" s="229" t="s">
        <v>1779</v>
      </c>
      <c r="D57" s="235" t="n">
        <f aca="false">(A76*40)/100</f>
        <v>0.380952380952381</v>
      </c>
    </row>
    <row r="58" customFormat="false" ht="41.25" hidden="false" customHeight="false" outlineLevel="0" collapsed="false">
      <c r="A58" s="222"/>
      <c r="B58" s="199" t="s">
        <v>1731</v>
      </c>
      <c r="C58" s="229" t="s">
        <v>1781</v>
      </c>
      <c r="D58" s="235" t="n">
        <f aca="false">(A76*80)/100</f>
        <v>0.761904761904762</v>
      </c>
    </row>
    <row r="59" customFormat="false" ht="27" hidden="false" customHeight="false" outlineLevel="0" collapsed="false">
      <c r="A59" s="222"/>
      <c r="B59" s="199" t="s">
        <v>1749</v>
      </c>
      <c r="C59" s="229" t="s">
        <v>1824</v>
      </c>
      <c r="D59" s="235" t="n">
        <f aca="false">(A76*100)/100</f>
        <v>0.952380952380952</v>
      </c>
    </row>
    <row r="60" customFormat="false" ht="13.5" hidden="false" customHeight="false" outlineLevel="0" collapsed="false">
      <c r="A60" s="234" t="s">
        <v>1817</v>
      </c>
      <c r="B60" s="234" t="s">
        <v>1760</v>
      </c>
      <c r="C60" s="234" t="s">
        <v>1759</v>
      </c>
      <c r="D60" s="234" t="s">
        <v>1611</v>
      </c>
    </row>
    <row r="61" customFormat="false" ht="27" hidden="false" customHeight="true" outlineLevel="0" collapsed="false">
      <c r="A61" s="238" t="s">
        <v>1825</v>
      </c>
      <c r="B61" s="199" t="s">
        <v>1667</v>
      </c>
      <c r="C61" s="229" t="s">
        <v>1807</v>
      </c>
      <c r="D61" s="199" t="n">
        <v>0</v>
      </c>
    </row>
    <row r="62" customFormat="false" ht="54.75" hidden="false" customHeight="false" outlineLevel="0" collapsed="false">
      <c r="A62" s="238"/>
      <c r="B62" s="199" t="s">
        <v>1699</v>
      </c>
      <c r="C62" s="229" t="s">
        <v>1779</v>
      </c>
      <c r="D62" s="235" t="n">
        <f aca="false">(A76*50)/100</f>
        <v>0.476190476190476</v>
      </c>
    </row>
    <row r="63" customFormat="false" ht="54.75" hidden="false" customHeight="false" outlineLevel="0" collapsed="false">
      <c r="A63" s="238"/>
      <c r="B63" s="199" t="s">
        <v>1730</v>
      </c>
      <c r="C63" s="229" t="s">
        <v>1781</v>
      </c>
      <c r="D63" s="235" t="n">
        <f aca="false">A76</f>
        <v>0.952380952380952</v>
      </c>
    </row>
    <row r="64" customFormat="false" ht="13.5" hidden="false" customHeight="false" outlineLevel="0" collapsed="false">
      <c r="A64" s="234" t="s">
        <v>1817</v>
      </c>
      <c r="B64" s="234" t="s">
        <v>1760</v>
      </c>
      <c r="C64" s="234" t="s">
        <v>1759</v>
      </c>
      <c r="D64" s="234" t="s">
        <v>1611</v>
      </c>
    </row>
    <row r="65" customFormat="false" ht="27" hidden="false" customHeight="true" outlineLevel="0" collapsed="false">
      <c r="A65" s="229" t="s">
        <v>1826</v>
      </c>
      <c r="B65" s="199" t="s">
        <v>1677</v>
      </c>
      <c r="C65" s="229" t="s">
        <v>1807</v>
      </c>
      <c r="D65" s="229" t="n">
        <v>0</v>
      </c>
    </row>
    <row r="66" customFormat="false" ht="41.25" hidden="false" customHeight="false" outlineLevel="0" collapsed="false">
      <c r="A66" s="229"/>
      <c r="B66" s="199" t="s">
        <v>1709</v>
      </c>
      <c r="C66" s="239" t="s">
        <v>1777</v>
      </c>
      <c r="D66" s="235" t="n">
        <f aca="false">(A76*30)/100</f>
        <v>0.285714285714286</v>
      </c>
    </row>
    <row r="67" customFormat="false" ht="27" hidden="false" customHeight="false" outlineLevel="0" collapsed="false">
      <c r="A67" s="229"/>
      <c r="B67" s="199" t="s">
        <v>1740</v>
      </c>
      <c r="C67" s="239" t="s">
        <v>1781</v>
      </c>
      <c r="D67" s="226" t="n">
        <f aca="false">A76</f>
        <v>0.952380952380952</v>
      </c>
    </row>
    <row r="68" customFormat="false" ht="41.25" hidden="false" customHeight="false" outlineLevel="0" collapsed="false">
      <c r="A68" s="229"/>
      <c r="B68" s="199" t="s">
        <v>1751</v>
      </c>
      <c r="C68" s="239" t="s">
        <v>1781</v>
      </c>
      <c r="D68" s="226" t="n">
        <f aca="false">A76</f>
        <v>0.952380952380952</v>
      </c>
    </row>
    <row r="69" customFormat="false" ht="13.5" hidden="false" customHeight="false" outlineLevel="0" collapsed="false">
      <c r="A69" s="229"/>
      <c r="B69" s="199" t="s">
        <v>1756</v>
      </c>
      <c r="C69" s="239" t="s">
        <v>1781</v>
      </c>
      <c r="D69" s="226" t="n">
        <f aca="false">A76</f>
        <v>0.952380952380952</v>
      </c>
    </row>
    <row r="70" customFormat="false" ht="13.5" hidden="false" customHeight="false" outlineLevel="0" collapsed="false">
      <c r="A70" s="234" t="s">
        <v>1817</v>
      </c>
      <c r="B70" s="234" t="s">
        <v>1760</v>
      </c>
      <c r="C70" s="234" t="s">
        <v>1759</v>
      </c>
      <c r="D70" s="234" t="s">
        <v>1611</v>
      </c>
    </row>
    <row r="71" customFormat="false" ht="41.25" hidden="false" customHeight="true" outlineLevel="0" collapsed="false">
      <c r="A71" s="238" t="s">
        <v>1827</v>
      </c>
      <c r="B71" s="199" t="s">
        <v>1678</v>
      </c>
      <c r="C71" s="239" t="s">
        <v>1807</v>
      </c>
      <c r="D71" s="239" t="n">
        <v>0</v>
      </c>
    </row>
    <row r="72" customFormat="false" ht="27" hidden="false" customHeight="false" outlineLevel="0" collapsed="false">
      <c r="A72" s="238"/>
      <c r="B72" s="199" t="s">
        <v>1710</v>
      </c>
      <c r="C72" s="239" t="s">
        <v>1777</v>
      </c>
      <c r="D72" s="235" t="n">
        <f aca="false">(A76*30)/100</f>
        <v>0.285714285714286</v>
      </c>
    </row>
    <row r="73" customFormat="false" ht="41.25" hidden="false" customHeight="false" outlineLevel="0" collapsed="false">
      <c r="A73" s="238"/>
      <c r="B73" s="199" t="s">
        <v>1741</v>
      </c>
      <c r="C73" s="239" t="s">
        <v>1777</v>
      </c>
      <c r="D73" s="235" t="n">
        <f aca="false">(A76*30)/100</f>
        <v>0.285714285714286</v>
      </c>
    </row>
    <row r="74" customFormat="false" ht="27" hidden="false" customHeight="false" outlineLevel="0" collapsed="false">
      <c r="A74" s="238"/>
      <c r="B74" s="199" t="s">
        <v>1752</v>
      </c>
      <c r="C74" s="229" t="s">
        <v>1781</v>
      </c>
      <c r="D74" s="240" t="n">
        <f aca="false">A76</f>
        <v>0.952380952380952</v>
      </c>
    </row>
    <row r="75" customFormat="false" ht="13.5" hidden="false" customHeight="false" outlineLevel="0" collapsed="false">
      <c r="A75" s="238"/>
      <c r="B75" s="199" t="s">
        <v>1757</v>
      </c>
      <c r="C75" s="239" t="s">
        <v>1781</v>
      </c>
      <c r="D75" s="226" t="n">
        <f aca="false">A76</f>
        <v>0.952380952380952</v>
      </c>
    </row>
    <row r="76" customFormat="false" ht="13.5" hidden="false" customHeight="false" outlineLevel="0" collapsed="false">
      <c r="A76" s="241" t="n">
        <f aca="false">(40/7)/6</f>
        <v>0.952380952380952</v>
      </c>
    </row>
  </sheetData>
  <sheetProtection algorithmName="SHA-512" hashValue="4PLRdi/fubh6nfRii80dXAeRbZh3MXJ2/hkWmhuNi+Opxwfhue7vsyVYdcMOVJlw7350bYkqMdPe6zL/P6DZvw==" saltValue="6hs1OTm120LoCyosYArVVw==" spinCount="100000" sheet="true" objects="true" scenarios="true"/>
  <mergeCells count="17">
    <mergeCell ref="A2:A4"/>
    <mergeCell ref="A6:A8"/>
    <mergeCell ref="A10:A12"/>
    <mergeCell ref="A14:A17"/>
    <mergeCell ref="A19:A21"/>
    <mergeCell ref="A23:A25"/>
    <mergeCell ref="A27:A31"/>
    <mergeCell ref="A34:A36"/>
    <mergeCell ref="A38:A40"/>
    <mergeCell ref="A42:A43"/>
    <mergeCell ref="A45:A46"/>
    <mergeCell ref="A49:A51"/>
    <mergeCell ref="A53:A54"/>
    <mergeCell ref="A56:A59"/>
    <mergeCell ref="A61:A63"/>
    <mergeCell ref="A65:A69"/>
    <mergeCell ref="A71:A75"/>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15</TotalTime>
  <Application>LibreOffice/7.6.4.1$Windows_X86_64 LibreOffice_project/e19e193f88cd6c0525a17fb7a176ed8e6a3e2aa1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2019-05-09T15:54:36Z</dcterms:created>
  <dc:creator>Ambiente</dc:creator>
  <dc:description/>
  <dc:language>es-CO</dc:language>
  <cp:lastModifiedBy/>
  <dcterms:modified xsi:type="dcterms:W3CDTF">2025-10-01T08:50:30Z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